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для Ксении\2023\АУКЦИОН\Сено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 iterateDelta="1E-4"/>
</workbook>
</file>

<file path=xl/calcChain.xml><?xml version="1.0" encoding="utf-8"?>
<calcChain xmlns="http://schemas.openxmlformats.org/spreadsheetml/2006/main">
  <c r="L12" i="15" l="1"/>
  <c r="K11" i="15" l="1"/>
  <c r="K10" i="15"/>
  <c r="L11" i="15" l="1"/>
  <c r="L10" i="15"/>
  <c r="H5" i="17" l="1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</calcChain>
</file>

<file path=xl/sharedStrings.xml><?xml version="1.0" encoding="utf-8"?>
<sst xmlns="http://schemas.openxmlformats.org/spreadsheetml/2006/main" count="67" uniqueCount="52">
  <si>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</si>
  <si>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</si>
  <si>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</si>
  <si>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</si>
  <si>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</si>
  <si>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</si>
  <si>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</si>
  <si>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</si>
  <si>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</si>
  <si>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</si>
  <si>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МБУ СШОР "Центр Югорского спорта"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</si>
  <si>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</si>
  <si>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</si>
  <si>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</si>
  <si>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</si>
  <si>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</si>
  <si>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</si>
  <si>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</si>
  <si>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</si>
  <si>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</si>
  <si>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</si>
  <si>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</si>
  <si>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</si>
  <si>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</si>
  <si>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</si>
  <si>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</si>
  <si>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</si>
  <si>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</si>
  <si>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</si>
  <si>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</si>
  <si>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</si>
  <si>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</si>
  <si>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</si>
  <si>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</si>
  <si>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</si>
  <si>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</si>
  <si>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</si>
  <si>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</si>
  <si>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</si>
  <si>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>Ед. изм.</t>
  </si>
  <si>
    <t xml:space="preserve"> Обоснование начальной (максимальной) цены гражданско-правового договора   ИКЗ 233862200213586220100100160011091244</t>
  </si>
  <si>
    <t>Корм растительный для лошадей, пони, коз</t>
  </si>
  <si>
    <t>Вид корма: Овес кормовой; Категория животного: Лошадь; Вид корма по способу выработки: Россыпь</t>
  </si>
  <si>
    <t>Вид корма: Сено; Категория животного: Лошадь; Вид сена: Сено естественных кормовых угодий</t>
  </si>
  <si>
    <t>килограмм</t>
  </si>
  <si>
    <t>Вх.№ 83 от 15.02.2023</t>
  </si>
  <si>
    <t>Вх.№ 84 от 15.02.2023</t>
  </si>
  <si>
    <t>Закупка №0111300063222000329</t>
  </si>
  <si>
    <t>Дата составления сводной  таблицы   02.03.23</t>
  </si>
  <si>
    <t>10.91.10.110</t>
  </si>
  <si>
    <t>ВСЕГО: Максимальная цена гражданско-правового договора</t>
  </si>
  <si>
    <t>к извещению об осуществлении аукциона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</si>
</sst>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10" fillId="0" borderId="0" xfId="0" applyNumberFormat="1" applyFont="1"/>
    <xf numFmtId="0" fontId="9" fillId="0" borderId="1" xfId="0" applyFont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/>
    <xf numFmtId="43" fontId="1" fillId="0" borderId="1" xfId="1" applyFont="1" applyBorder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43" fontId="9" fillId="0" borderId="0" xfId="0" applyNumberFormat="1" applyFont="1"/>
    <xf numFmtId="0" fontId="1" fillId="0" borderId="0" xfId="0" applyFont="1" applyAlignment="1"/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topLeftCell="D1" workbookViewId="0">
      <selection activeCell="E4" sqref="E4:L4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8.85546875" customWidth="1"/>
    <col min="11" max="11" width="16.42578125" customWidth="1"/>
    <col min="12" max="12" width="17.28515625" customWidth="1"/>
    <col min="14" max="15" width="11.42578125" bestFit="1" customWidth="1"/>
  </cols>
  <sheetData>
    <row r="1" spans="1:1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32" t="s">
        <v>38</v>
      </c>
      <c r="L1" s="32"/>
    </row>
    <row r="2" spans="1:12" ht="15" customHeight="1" x14ac:dyDescent="0.25">
      <c r="A2" s="16"/>
      <c r="B2" s="16"/>
      <c r="C2" s="16"/>
      <c r="D2" s="16"/>
      <c r="E2" s="40" t="s">
        <v>51</v>
      </c>
      <c r="F2" s="40"/>
      <c r="G2" s="40"/>
      <c r="H2" s="40"/>
      <c r="I2" s="40"/>
      <c r="J2" s="40"/>
      <c r="K2" s="40"/>
      <c r="L2" s="40"/>
    </row>
    <row r="3" spans="1:12" ht="15" customHeight="1" x14ac:dyDescent="0.25">
      <c r="A3" s="16"/>
      <c r="B3" s="16"/>
      <c r="C3" s="16"/>
      <c r="D3" s="16"/>
      <c r="E3" s="40"/>
      <c r="F3" s="40"/>
      <c r="G3" s="40"/>
      <c r="H3" s="40"/>
      <c r="I3" s="40"/>
      <c r="J3" s="40"/>
      <c r="K3" s="40"/>
      <c r="L3" s="40"/>
    </row>
    <row r="4" spans="1:12" x14ac:dyDescent="0.25">
      <c r="A4" s="16"/>
      <c r="B4" s="16"/>
      <c r="C4" s="16"/>
      <c r="D4" s="16"/>
      <c r="E4" s="32"/>
      <c r="F4" s="32"/>
      <c r="G4" s="32"/>
      <c r="H4" s="32"/>
      <c r="I4" s="32"/>
      <c r="J4" s="32"/>
      <c r="K4" s="32"/>
      <c r="L4" s="32"/>
    </row>
    <row r="5" spans="1:12" ht="24.75" customHeight="1" x14ac:dyDescent="0.25">
      <c r="A5" s="33" t="s">
        <v>40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16"/>
    </row>
    <row r="6" spans="1:12" ht="21" customHeight="1" x14ac:dyDescent="0.25">
      <c r="A6" s="39" t="s">
        <v>36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16"/>
    </row>
    <row r="7" spans="1:12" ht="15.75" customHeight="1" x14ac:dyDescent="0.25">
      <c r="A7" s="22" t="s">
        <v>7</v>
      </c>
      <c r="B7" s="23"/>
      <c r="C7" s="23"/>
      <c r="D7" s="22"/>
      <c r="E7" s="23"/>
      <c r="F7" s="23"/>
      <c r="G7" s="22"/>
      <c r="H7" s="23"/>
      <c r="I7" s="22"/>
      <c r="J7" s="23"/>
      <c r="K7" s="23"/>
      <c r="L7" s="16"/>
    </row>
    <row r="8" spans="1:12" ht="19.5" customHeight="1" x14ac:dyDescent="0.25">
      <c r="A8" s="34" t="s">
        <v>9</v>
      </c>
      <c r="B8" s="35" t="s">
        <v>33</v>
      </c>
      <c r="C8" s="34" t="s">
        <v>35</v>
      </c>
      <c r="D8" s="34" t="s">
        <v>34</v>
      </c>
      <c r="E8" s="34" t="s">
        <v>39</v>
      </c>
      <c r="F8" s="34" t="s">
        <v>0</v>
      </c>
      <c r="G8" s="34" t="s">
        <v>1</v>
      </c>
      <c r="H8" s="34"/>
      <c r="I8" s="34"/>
      <c r="J8" s="34"/>
      <c r="K8" s="35" t="s">
        <v>5</v>
      </c>
      <c r="L8" s="37" t="s">
        <v>8</v>
      </c>
    </row>
    <row r="9" spans="1:12" ht="24.75" customHeight="1" x14ac:dyDescent="0.25">
      <c r="A9" s="34"/>
      <c r="B9" s="36"/>
      <c r="C9" s="34"/>
      <c r="D9" s="34"/>
      <c r="E9" s="34"/>
      <c r="F9" s="34"/>
      <c r="G9" s="24" t="s">
        <v>2</v>
      </c>
      <c r="H9" s="24" t="s">
        <v>3</v>
      </c>
      <c r="I9" s="24" t="s">
        <v>4</v>
      </c>
      <c r="J9" s="24" t="s">
        <v>4</v>
      </c>
      <c r="K9" s="36"/>
      <c r="L9" s="38"/>
    </row>
    <row r="10" spans="1:12" ht="75" x14ac:dyDescent="0.25">
      <c r="A10" s="6">
        <v>1</v>
      </c>
      <c r="B10" s="12" t="s">
        <v>49</v>
      </c>
      <c r="C10" s="29" t="s">
        <v>41</v>
      </c>
      <c r="D10" s="29" t="s">
        <v>42</v>
      </c>
      <c r="E10" s="30" t="s">
        <v>44</v>
      </c>
      <c r="F10" s="7">
        <v>1</v>
      </c>
      <c r="G10" s="13">
        <v>19</v>
      </c>
      <c r="H10" s="13">
        <v>24</v>
      </c>
      <c r="I10" s="13">
        <v>160</v>
      </c>
      <c r="J10" s="14">
        <v>20.57</v>
      </c>
      <c r="K10" s="31">
        <f>(G10+H10+J10)/3</f>
        <v>21.19</v>
      </c>
      <c r="L10" s="25">
        <f>K10</f>
        <v>21.19</v>
      </c>
    </row>
    <row r="11" spans="1:12" ht="75" x14ac:dyDescent="0.25">
      <c r="A11" s="6">
        <v>2</v>
      </c>
      <c r="B11" s="12" t="s">
        <v>49</v>
      </c>
      <c r="C11" s="29" t="s">
        <v>41</v>
      </c>
      <c r="D11" s="29" t="s">
        <v>43</v>
      </c>
      <c r="E11" s="30" t="s">
        <v>44</v>
      </c>
      <c r="F11" s="7">
        <v>1</v>
      </c>
      <c r="G11" s="13">
        <v>19</v>
      </c>
      <c r="H11" s="13">
        <v>26</v>
      </c>
      <c r="I11" s="13">
        <v>160</v>
      </c>
      <c r="J11" s="14">
        <v>16.579999999999998</v>
      </c>
      <c r="K11" s="31">
        <f>(G11+H11+J11)/3</f>
        <v>20.526666666666667</v>
      </c>
      <c r="L11" s="25">
        <f>K11</f>
        <v>20.526666666666667</v>
      </c>
    </row>
    <row r="12" spans="1:12" x14ac:dyDescent="0.25">
      <c r="A12" s="41" t="s">
        <v>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17">
        <f>L10+L11</f>
        <v>41.716666666666669</v>
      </c>
    </row>
    <row r="13" spans="1:12" x14ac:dyDescent="0.25">
      <c r="A13" s="41" t="s">
        <v>50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5">
        <v>900000</v>
      </c>
    </row>
    <row r="14" spans="1:12" ht="7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6"/>
    </row>
    <row r="15" spans="1:12" s="3" customFormat="1" ht="14.25" customHeight="1" x14ac:dyDescent="0.25">
      <c r="A15" s="4">
        <v>1</v>
      </c>
      <c r="B15" s="43" t="s">
        <v>45</v>
      </c>
      <c r="C15" s="43"/>
      <c r="D15" s="43"/>
      <c r="E15" s="43"/>
      <c r="F15" s="43"/>
      <c r="G15" s="43"/>
      <c r="H15" s="43"/>
      <c r="I15" s="15"/>
      <c r="J15" s="15"/>
      <c r="K15" s="15"/>
      <c r="L15" s="18"/>
    </row>
    <row r="16" spans="1:12" s="3" customFormat="1" ht="14.1" customHeight="1" x14ac:dyDescent="0.25">
      <c r="A16" s="4">
        <v>2</v>
      </c>
      <c r="B16" s="44" t="s">
        <v>46</v>
      </c>
      <c r="C16" s="44"/>
      <c r="D16" s="44"/>
      <c r="E16" s="44"/>
      <c r="F16" s="44"/>
      <c r="G16" s="44"/>
      <c r="H16" s="44"/>
      <c r="I16" s="15"/>
      <c r="J16" s="15"/>
      <c r="K16" s="15"/>
      <c r="L16" s="18"/>
    </row>
    <row r="17" spans="1:15" s="3" customFormat="1" ht="14.1" customHeight="1" x14ac:dyDescent="0.25">
      <c r="A17" s="4">
        <v>3</v>
      </c>
      <c r="B17" s="44" t="s">
        <v>47</v>
      </c>
      <c r="C17" s="44"/>
      <c r="D17" s="44"/>
      <c r="E17" s="44"/>
      <c r="F17" s="44"/>
      <c r="G17" s="44"/>
      <c r="H17" s="44"/>
      <c r="I17" s="15"/>
      <c r="J17" s="15"/>
      <c r="K17" s="15"/>
      <c r="L17" s="19"/>
    </row>
    <row r="18" spans="1:15" ht="14.25" customHeight="1" x14ac:dyDescent="0.25">
      <c r="A18" s="4"/>
      <c r="B18" s="43"/>
      <c r="C18" s="43"/>
      <c r="D18" s="43"/>
      <c r="E18" s="43"/>
      <c r="F18" s="43"/>
      <c r="G18" s="43"/>
      <c r="H18" s="15"/>
      <c r="I18" s="26"/>
      <c r="J18" s="26"/>
      <c r="K18" s="26"/>
      <c r="L18" s="20"/>
    </row>
    <row r="19" spans="1:15" ht="14.25" customHeight="1" x14ac:dyDescent="0.25">
      <c r="A19" s="27"/>
      <c r="B19" s="28"/>
      <c r="C19" s="28"/>
      <c r="D19" s="28"/>
      <c r="E19" s="28"/>
      <c r="F19" s="28"/>
      <c r="G19" s="28"/>
      <c r="H19" s="28"/>
      <c r="I19" s="26"/>
      <c r="J19" s="26"/>
      <c r="K19" s="26"/>
      <c r="L19" s="16"/>
      <c r="N19" s="10"/>
      <c r="O19" s="10"/>
    </row>
    <row r="20" spans="1:15" x14ac:dyDescent="0.25">
      <c r="A20" s="42" t="s">
        <v>10</v>
      </c>
      <c r="B20" s="42"/>
      <c r="C20" s="42"/>
      <c r="D20" s="1"/>
      <c r="E20" s="1"/>
      <c r="F20" s="1"/>
      <c r="G20" s="1"/>
      <c r="H20" s="1"/>
      <c r="I20" s="1"/>
      <c r="J20" s="1"/>
      <c r="K20" s="1"/>
      <c r="L20" s="16"/>
      <c r="O20" s="10"/>
    </row>
    <row r="21" spans="1:15" x14ac:dyDescent="0.25">
      <c r="A21" s="21" t="s">
        <v>37</v>
      </c>
      <c r="B21" s="21"/>
      <c r="C21" s="21"/>
      <c r="D21" s="21"/>
      <c r="E21" s="21"/>
      <c r="F21" s="21"/>
      <c r="G21" s="21"/>
      <c r="H21" s="21"/>
      <c r="I21" s="1"/>
      <c r="J21" s="1"/>
      <c r="K21" s="1"/>
      <c r="L21" s="16"/>
      <c r="O21" s="10"/>
    </row>
    <row r="22" spans="1:15" x14ac:dyDescent="0.25">
      <c r="A22" s="21" t="s">
        <v>48</v>
      </c>
      <c r="B22" s="21"/>
      <c r="C22" s="21"/>
      <c r="D22" s="1"/>
      <c r="E22" s="1"/>
      <c r="F22" s="1"/>
      <c r="G22" s="1"/>
      <c r="H22" s="1"/>
      <c r="I22" s="1"/>
      <c r="J22" s="1"/>
      <c r="K22" s="1"/>
      <c r="L22" s="16"/>
      <c r="O22" s="10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O23" s="10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22">
    <mergeCell ref="A12:K12"/>
    <mergeCell ref="A13:K13"/>
    <mergeCell ref="A20:C20"/>
    <mergeCell ref="B18:G18"/>
    <mergeCell ref="B15:H15"/>
    <mergeCell ref="B16:H16"/>
    <mergeCell ref="B17:H17"/>
    <mergeCell ref="K1:L1"/>
    <mergeCell ref="A5:K5"/>
    <mergeCell ref="A8:A9"/>
    <mergeCell ref="C8:C9"/>
    <mergeCell ref="D8:D9"/>
    <mergeCell ref="E8:E9"/>
    <mergeCell ref="F8:F9"/>
    <mergeCell ref="G8:J8"/>
    <mergeCell ref="K8:K9"/>
    <mergeCell ref="L8:L9"/>
    <mergeCell ref="A6:K6"/>
    <mergeCell ref="B8:B9"/>
    <mergeCell ref="E2:L2"/>
    <mergeCell ref="E4:L4"/>
    <mergeCell ref="E3:L3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10" bestFit="1" customWidth="1"/>
    <col min="8" max="8" width="11.42578125" style="10" bestFit="1" customWidth="1"/>
    <col min="9" max="9" width="14.5703125" style="10" customWidth="1"/>
    <col min="10" max="10" width="11.42578125" style="10" bestFit="1" customWidth="1"/>
  </cols>
  <sheetData>
    <row r="2" spans="2:10" s="8" customFormat="1" ht="60" x14ac:dyDescent="0.25">
      <c r="B2" s="8" t="s">
        <v>23</v>
      </c>
      <c r="C2" s="9" t="s">
        <v>31</v>
      </c>
      <c r="D2" s="9" t="s">
        <v>32</v>
      </c>
      <c r="E2" s="9" t="s">
        <v>32</v>
      </c>
      <c r="F2" s="9" t="s">
        <v>25</v>
      </c>
      <c r="G2" s="9" t="s">
        <v>24</v>
      </c>
      <c r="H2" s="9" t="s">
        <v>29</v>
      </c>
      <c r="I2" s="9" t="s">
        <v>28</v>
      </c>
      <c r="J2" s="9" t="s">
        <v>30</v>
      </c>
    </row>
    <row r="3" spans="2:10" x14ac:dyDescent="0.25">
      <c r="B3" t="s">
        <v>11</v>
      </c>
      <c r="C3" s="10">
        <v>31</v>
      </c>
      <c r="D3" s="10">
        <v>24</v>
      </c>
      <c r="E3" s="10">
        <v>12</v>
      </c>
      <c r="F3" s="10">
        <f>D3*C3+E3*C3</f>
        <v>1116</v>
      </c>
      <c r="G3" s="10">
        <v>170</v>
      </c>
      <c r="H3" s="10">
        <f>F3*G3</f>
        <v>189720</v>
      </c>
      <c r="I3" s="10" t="s">
        <v>26</v>
      </c>
      <c r="J3" s="45">
        <f>H3+H4</f>
        <v>367200</v>
      </c>
    </row>
    <row r="4" spans="2:10" x14ac:dyDescent="0.25">
      <c r="B4" t="s">
        <v>12</v>
      </c>
      <c r="C4" s="10">
        <v>29</v>
      </c>
      <c r="D4" s="10">
        <v>24</v>
      </c>
      <c r="E4" s="10">
        <v>12</v>
      </c>
      <c r="F4" s="10">
        <f t="shared" ref="F4:F14" si="0">D4*C4+E4*C4</f>
        <v>1044</v>
      </c>
      <c r="G4" s="10">
        <v>170</v>
      </c>
      <c r="H4" s="10">
        <f t="shared" ref="H4:H14" si="1">F4*G4</f>
        <v>177480</v>
      </c>
      <c r="I4" s="10" t="s">
        <v>26</v>
      </c>
      <c r="J4" s="45"/>
    </row>
    <row r="5" spans="2:10" x14ac:dyDescent="0.25">
      <c r="B5" t="s">
        <v>13</v>
      </c>
      <c r="C5" s="10">
        <v>31</v>
      </c>
      <c r="D5" s="10">
        <v>24</v>
      </c>
      <c r="E5" s="10">
        <v>12</v>
      </c>
      <c r="F5" s="10">
        <f t="shared" si="0"/>
        <v>1116</v>
      </c>
      <c r="G5" s="10">
        <v>170</v>
      </c>
      <c r="H5" s="10">
        <f t="shared" si="1"/>
        <v>189720</v>
      </c>
      <c r="I5" s="10" t="s">
        <v>27</v>
      </c>
      <c r="J5" s="45">
        <f>SUM(H5:H14)</f>
        <v>1872720</v>
      </c>
    </row>
    <row r="6" spans="2:10" x14ac:dyDescent="0.25">
      <c r="B6" t="s">
        <v>14</v>
      </c>
      <c r="C6" s="10">
        <v>30</v>
      </c>
      <c r="D6" s="10">
        <v>24</v>
      </c>
      <c r="E6" s="10">
        <v>12</v>
      </c>
      <c r="F6" s="10">
        <f t="shared" si="0"/>
        <v>1080</v>
      </c>
      <c r="G6" s="10">
        <v>170</v>
      </c>
      <c r="H6" s="10">
        <f t="shared" si="1"/>
        <v>183600</v>
      </c>
      <c r="I6" s="10" t="s">
        <v>27</v>
      </c>
      <c r="J6" s="45"/>
    </row>
    <row r="7" spans="2:10" x14ac:dyDescent="0.25">
      <c r="B7" t="s">
        <v>15</v>
      </c>
      <c r="C7" s="10">
        <v>31</v>
      </c>
      <c r="D7" s="10">
        <v>24</v>
      </c>
      <c r="E7" s="10">
        <v>12</v>
      </c>
      <c r="F7" s="10">
        <f t="shared" si="0"/>
        <v>1116</v>
      </c>
      <c r="G7" s="10">
        <v>170</v>
      </c>
      <c r="H7" s="10">
        <f t="shared" si="1"/>
        <v>189720</v>
      </c>
      <c r="I7" s="10" t="s">
        <v>27</v>
      </c>
      <c r="J7" s="45"/>
    </row>
    <row r="8" spans="2:10" x14ac:dyDescent="0.25">
      <c r="B8" t="s">
        <v>16</v>
      </c>
      <c r="C8" s="10">
        <v>30</v>
      </c>
      <c r="D8" s="10">
        <v>24</v>
      </c>
      <c r="E8" s="10">
        <v>12</v>
      </c>
      <c r="F8" s="10">
        <f t="shared" si="0"/>
        <v>1080</v>
      </c>
      <c r="G8" s="10">
        <v>170</v>
      </c>
      <c r="H8" s="10">
        <f t="shared" si="1"/>
        <v>183600</v>
      </c>
      <c r="I8" s="10" t="s">
        <v>27</v>
      </c>
      <c r="J8" s="45"/>
    </row>
    <row r="9" spans="2:10" x14ac:dyDescent="0.25">
      <c r="B9" t="s">
        <v>17</v>
      </c>
      <c r="C9" s="10">
        <v>31</v>
      </c>
      <c r="D9" s="10">
        <v>24</v>
      </c>
      <c r="E9" s="10">
        <v>12</v>
      </c>
      <c r="F9" s="10">
        <f t="shared" si="0"/>
        <v>1116</v>
      </c>
      <c r="G9" s="10">
        <v>170</v>
      </c>
      <c r="H9" s="10">
        <f t="shared" si="1"/>
        <v>189720</v>
      </c>
      <c r="I9" s="10" t="s">
        <v>27</v>
      </c>
      <c r="J9" s="45"/>
    </row>
    <row r="10" spans="2:10" x14ac:dyDescent="0.25">
      <c r="B10" t="s">
        <v>18</v>
      </c>
      <c r="C10" s="10">
        <v>31</v>
      </c>
      <c r="D10" s="10">
        <v>24</v>
      </c>
      <c r="E10" s="10">
        <v>12</v>
      </c>
      <c r="F10" s="10">
        <f t="shared" si="0"/>
        <v>1116</v>
      </c>
      <c r="G10" s="10">
        <v>170</v>
      </c>
      <c r="H10" s="10">
        <f t="shared" si="1"/>
        <v>189720</v>
      </c>
      <c r="I10" s="10" t="s">
        <v>27</v>
      </c>
      <c r="J10" s="45"/>
    </row>
    <row r="11" spans="2:10" x14ac:dyDescent="0.25">
      <c r="B11" t="s">
        <v>19</v>
      </c>
      <c r="C11" s="10">
        <v>30</v>
      </c>
      <c r="D11" s="10">
        <v>24</v>
      </c>
      <c r="E11" s="10">
        <v>12</v>
      </c>
      <c r="F11" s="10">
        <f t="shared" si="0"/>
        <v>1080</v>
      </c>
      <c r="G11" s="10">
        <v>170</v>
      </c>
      <c r="H11" s="10">
        <f t="shared" si="1"/>
        <v>183600</v>
      </c>
      <c r="I11" s="10" t="s">
        <v>27</v>
      </c>
      <c r="J11" s="45"/>
    </row>
    <row r="12" spans="2:10" x14ac:dyDescent="0.25">
      <c r="B12" t="s">
        <v>20</v>
      </c>
      <c r="C12" s="10">
        <v>31</v>
      </c>
      <c r="D12" s="10">
        <v>24</v>
      </c>
      <c r="E12" s="10">
        <v>12</v>
      </c>
      <c r="F12" s="10">
        <f t="shared" si="0"/>
        <v>1116</v>
      </c>
      <c r="G12" s="10">
        <v>170</v>
      </c>
      <c r="H12" s="10">
        <f t="shared" si="1"/>
        <v>189720</v>
      </c>
      <c r="I12" s="10" t="s">
        <v>27</v>
      </c>
      <c r="J12" s="45"/>
    </row>
    <row r="13" spans="2:10" x14ac:dyDescent="0.25">
      <c r="B13" t="s">
        <v>21</v>
      </c>
      <c r="C13" s="10">
        <v>30</v>
      </c>
      <c r="D13" s="10">
        <v>24</v>
      </c>
      <c r="E13" s="10">
        <v>12</v>
      </c>
      <c r="F13" s="10">
        <f t="shared" si="0"/>
        <v>1080</v>
      </c>
      <c r="G13" s="10">
        <v>170</v>
      </c>
      <c r="H13" s="10">
        <f t="shared" si="1"/>
        <v>183600</v>
      </c>
      <c r="I13" s="10" t="s">
        <v>27</v>
      </c>
      <c r="J13" s="45"/>
    </row>
    <row r="14" spans="2:10" x14ac:dyDescent="0.25">
      <c r="B14" t="s">
        <v>22</v>
      </c>
      <c r="C14" s="10">
        <v>31</v>
      </c>
      <c r="D14" s="10">
        <v>24</v>
      </c>
      <c r="E14" s="10">
        <v>12</v>
      </c>
      <c r="F14" s="10">
        <f t="shared" si="0"/>
        <v>1116</v>
      </c>
      <c r="G14" s="10">
        <v>170</v>
      </c>
      <c r="H14" s="10">
        <f t="shared" si="1"/>
        <v>189720</v>
      </c>
      <c r="I14" s="10" t="s">
        <v>27</v>
      </c>
      <c r="J14" s="45"/>
    </row>
    <row r="15" spans="2:10" x14ac:dyDescent="0.25">
      <c r="F15" s="10">
        <f>SUM(F3:F14)</f>
        <v>13176</v>
      </c>
      <c r="H15" s="11">
        <f>SUM(H3:H14)</f>
        <v>2239920</v>
      </c>
      <c r="J15" s="11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Татьяна Павловна Маврина</cp:lastModifiedBy>
  <cp:lastPrinted>2023-02-21T08:22:10Z</cp:lastPrinted>
  <dcterms:created xsi:type="dcterms:W3CDTF">2014-02-14T07:05:08Z</dcterms:created>
  <dcterms:modified xsi:type="dcterms:W3CDTF">2023-03-09T07:00:58Z</dcterms:modified>
</cp:coreProperties>
</file>