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35" i="1"/>
  <c r="M135" s="1"/>
  <c r="M136" s="1"/>
  <c r="E20"/>
  <c r="E138"/>
  <c r="L137"/>
  <c r="M137" s="1"/>
  <c r="M138" s="1"/>
  <c r="E136"/>
  <c r="E134"/>
  <c r="L133"/>
  <c r="M133" s="1"/>
  <c r="M134" s="1"/>
  <c r="E132"/>
  <c r="L131"/>
  <c r="M131" s="1"/>
  <c r="M132" s="1"/>
  <c r="E130"/>
  <c r="L129"/>
  <c r="M129" s="1"/>
  <c r="M130" s="1"/>
  <c r="E128"/>
  <c r="L127"/>
  <c r="M127" s="1"/>
  <c r="M128" s="1"/>
  <c r="E126"/>
  <c r="L125"/>
  <c r="M125" s="1"/>
  <c r="M126" s="1"/>
  <c r="E124"/>
  <c r="L123"/>
  <c r="M123" s="1"/>
  <c r="M124" s="1"/>
  <c r="E122"/>
  <c r="L121"/>
  <c r="M121" s="1"/>
  <c r="M122" s="1"/>
  <c r="E120"/>
  <c r="L119"/>
  <c r="M119" s="1"/>
  <c r="M120" s="1"/>
  <c r="E118"/>
  <c r="L117"/>
  <c r="M117" s="1"/>
  <c r="M118" s="1"/>
  <c r="E116"/>
  <c r="L115"/>
  <c r="M115" s="1"/>
  <c r="M116" s="1"/>
  <c r="E114"/>
  <c r="L113"/>
  <c r="M113" s="1"/>
  <c r="M114" s="1"/>
  <c r="E112"/>
  <c r="L111"/>
  <c r="M111" s="1"/>
  <c r="M112" s="1"/>
  <c r="E110"/>
  <c r="L109"/>
  <c r="M109" s="1"/>
  <c r="M110" s="1"/>
  <c r="E108"/>
  <c r="L107"/>
  <c r="M107" s="1"/>
  <c r="M108" s="1"/>
  <c r="E106"/>
  <c r="L105"/>
  <c r="M105" s="1"/>
  <c r="M106" s="1"/>
  <c r="E104"/>
  <c r="L103"/>
  <c r="M103" s="1"/>
  <c r="M104" s="1"/>
  <c r="E102"/>
  <c r="L101"/>
  <c r="M101" s="1"/>
  <c r="M102" s="1"/>
  <c r="E100"/>
  <c r="L99"/>
  <c r="M99" s="1"/>
  <c r="M100" s="1"/>
  <c r="E98"/>
  <c r="L97"/>
  <c r="M97" s="1"/>
  <c r="M98" s="1"/>
  <c r="E96"/>
  <c r="L95"/>
  <c r="M95" s="1"/>
  <c r="M96" s="1"/>
  <c r="E94"/>
  <c r="L93"/>
  <c r="M93" s="1"/>
  <c r="M94" s="1"/>
  <c r="E92"/>
  <c r="L91"/>
  <c r="M91" s="1"/>
  <c r="M92" s="1"/>
  <c r="E90"/>
  <c r="L89"/>
  <c r="M89" s="1"/>
  <c r="M90" s="1"/>
  <c r="E88"/>
  <c r="L87"/>
  <c r="M87" s="1"/>
  <c r="M88" s="1"/>
  <c r="E86"/>
  <c r="L85"/>
  <c r="M85" s="1"/>
  <c r="M86" s="1"/>
  <c r="E84"/>
  <c r="L83"/>
  <c r="M83" s="1"/>
  <c r="M84" s="1"/>
  <c r="E82"/>
  <c r="L81"/>
  <c r="M81" s="1"/>
  <c r="M82" s="1"/>
  <c r="E80"/>
  <c r="L79"/>
  <c r="M79" s="1"/>
  <c r="M80" s="1"/>
  <c r="E78"/>
  <c r="L77"/>
  <c r="M77" s="1"/>
  <c r="M78" s="1"/>
  <c r="E76"/>
  <c r="L75"/>
  <c r="M75" s="1"/>
  <c r="M76" s="1"/>
  <c r="E74"/>
  <c r="L73"/>
  <c r="M73" s="1"/>
  <c r="M74" s="1"/>
  <c r="E72"/>
  <c r="L71"/>
  <c r="M71" s="1"/>
  <c r="M72" s="1"/>
  <c r="E70"/>
  <c r="L69"/>
  <c r="M69" s="1"/>
  <c r="M70" s="1"/>
  <c r="E68"/>
  <c r="L67"/>
  <c r="M67" s="1"/>
  <c r="M68" s="1"/>
  <c r="E66"/>
  <c r="L65"/>
  <c r="M65" s="1"/>
  <c r="M66" s="1"/>
  <c r="E64"/>
  <c r="L63"/>
  <c r="M63" s="1"/>
  <c r="M64" s="1"/>
  <c r="E62"/>
  <c r="L61"/>
  <c r="M61" s="1"/>
  <c r="M62" s="1"/>
  <c r="E60"/>
  <c r="L59"/>
  <c r="M59" s="1"/>
  <c r="M60" s="1"/>
  <c r="E58"/>
  <c r="L57"/>
  <c r="M57" s="1"/>
  <c r="M58" s="1"/>
  <c r="E56"/>
  <c r="L55"/>
  <c r="M55" s="1"/>
  <c r="M56" s="1"/>
  <c r="E54"/>
  <c r="L53"/>
  <c r="M53" s="1"/>
  <c r="M54" s="1"/>
  <c r="E52"/>
  <c r="L51"/>
  <c r="M51" s="1"/>
  <c r="M52" s="1"/>
  <c r="E50"/>
  <c r="L49"/>
  <c r="M49" s="1"/>
  <c r="M50" s="1"/>
  <c r="E48"/>
  <c r="L47"/>
  <c r="M47" s="1"/>
  <c r="M48" s="1"/>
  <c r="E46"/>
  <c r="L45"/>
  <c r="M45" s="1"/>
  <c r="M46" s="1"/>
  <c r="E44"/>
  <c r="L43"/>
  <c r="M43" s="1"/>
  <c r="M44" s="1"/>
  <c r="E42"/>
  <c r="L41"/>
  <c r="M41" s="1"/>
  <c r="M42" s="1"/>
  <c r="E40"/>
  <c r="L39"/>
  <c r="M39" s="1"/>
  <c r="M40" s="1"/>
  <c r="E38"/>
  <c r="L37"/>
  <c r="M37" s="1"/>
  <c r="M38" s="1"/>
  <c r="E36"/>
  <c r="L35"/>
  <c r="M35" s="1"/>
  <c r="M36" s="1"/>
  <c r="E34"/>
  <c r="L33"/>
  <c r="M33" s="1"/>
  <c r="M34" s="1"/>
  <c r="E32"/>
  <c r="L31"/>
  <c r="M31" s="1"/>
  <c r="M32" s="1"/>
  <c r="E30"/>
  <c r="L29"/>
  <c r="M29" s="1"/>
  <c r="M30" s="1"/>
  <c r="E28"/>
  <c r="L27"/>
  <c r="M27" s="1"/>
  <c r="M28" s="1"/>
  <c r="E26"/>
  <c r="L25"/>
  <c r="M25" s="1"/>
  <c r="M26" s="1"/>
  <c r="E24"/>
  <c r="L23"/>
  <c r="M23" s="1"/>
  <c r="M24" s="1"/>
  <c r="E22"/>
  <c r="L21"/>
  <c r="M21" s="1"/>
  <c r="M22" s="1"/>
  <c r="L19"/>
  <c r="M19" s="1"/>
  <c r="M20" s="1"/>
  <c r="E18"/>
  <c r="L17"/>
  <c r="M17" s="1"/>
  <c r="M18" s="1"/>
  <c r="E16"/>
  <c r="L15"/>
  <c r="M15" s="1"/>
  <c r="M16" s="1"/>
  <c r="E14"/>
  <c r="L13"/>
  <c r="M13" s="1"/>
  <c r="M14" s="1"/>
  <c r="E12"/>
  <c r="L11"/>
  <c r="M11" s="1"/>
  <c r="M12" s="1"/>
  <c r="E10"/>
  <c r="L9"/>
  <c r="M9" s="1"/>
  <c r="M10" s="1"/>
  <c r="M139" l="1"/>
</calcChain>
</file>

<file path=xl/sharedStrings.xml><?xml version="1.0" encoding="utf-8"?>
<sst xmlns="http://schemas.openxmlformats.org/spreadsheetml/2006/main" count="358" uniqueCount="130">
  <si>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</si>
  <si>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</si>
  <si>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</si>
  <si>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</si>
  <si>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</si>
  <si>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</si>
  <si>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</si>
  <si>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</si>
  <si>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</si>
  <si>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</si>
  <si>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</si>
  <si>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</si>
  <si>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</si>
  <si>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</si>
  <si>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</si>
  <si>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</si>
  <si>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</si>
  <si>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</si>
  <si>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</si>
  <si>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Итого:</t>
  </si>
  <si>
    <t xml:space="preserve">                                            ИТОГО по виду товара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</si>
  <si>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</si>
  <si>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</si>
  <si>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</si>
  <si>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</si>
  <si>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</si>
  <si>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IV. Обоснование начальной (максимальной) цены  гражданско-правового договора на поставку игр и игрушек</t>
  </si>
  <si>
    <t xml:space="preserve"> Директор школы ________________________А.А.Латыпов</t>
  </si>
  <si>
    <t>Дата составления сводной  таблицы  от 27.09.2018 года</t>
  </si>
  <si>
    <t>Настольная игра 2 в 1: шахматы, шашки</t>
  </si>
  <si>
    <t xml:space="preserve">Доска для шахмат </t>
  </si>
  <si>
    <t xml:space="preserve">Коляска прогулочная </t>
  </si>
  <si>
    <t xml:space="preserve">Коляска трость прогулочная </t>
  </si>
  <si>
    <t>Кукла</t>
  </si>
  <si>
    <t xml:space="preserve">Комплектация: набор полиграфической продукции и изделий: - Методическое пособие «Психолого-педагогическая диагностика развития детей» под редакцией Е.А.Стребелевой. 1 шт. - альбом «наглядный материал для обследования детей» 1 шт. - пуговицы (разноцветные в пакете (кол-во 20 шт.) 1 набор - фишки в пакете (4 цвета-синий, белый, желтый, черный кол-во 24 шт. - счетные палочки в пакете (кол-во 20 шт.) 1 шт. - мешочек с набором стимульного материала ( 24 элемента) 1 шт. - фломастеры ( 6 цветов) 1 комп. - кукла 1 шт. - веревочка для палочки 1 шт. -набор кукольной посуды (2 чашки, 2 блюдца, 2 чайные ложечки) II. Набор сюжетных игрушек: 1. Зайка 2. Мишка 3. Собачка 4. Кошка 5. Птичка 6. Лошадка 7. Игрушка бибабо III. Коляска для куклы 1шт. IV. Пирамидка деревянная цветная 1 шт. V. Комплект в составе: Сборно-разборный конструктор 1. столик 1 шт. 2. стульчик 2 шт. 3. шкаф для посуды 1 шт. 4. кроватка для куклы 1 шт. 5. домик кукольный 1 шт 6. кошечка 1 шт. 7. набор палочек (с веревочкой на конце, с рабочим концом типа вилка, с колечком) 3 шт. 8. доска «Дом животного» 1 шт. 9. коробки без верхней крышки 3 шт. VI. Коробка форм в составе 1 шт. • съемная крышка с 5-тью прорезями; • объемные фигурки в кол-ве 12 шт.; • строительный набор 2 комплекта; VII. Матрешка 6-ти составная 1 шт. VIII. Тележка с палочкой 1 шт. IX. Набор машинок (грузовик большой, машинка малая) 1 комп. X. Набор мячей и шаров 9 шт. XI. Набор музыкальных инструментов 1 комп. барабан; дудочка; шарманка XII. Ведерко 1 шт. Сумка 2 шт. 
</t>
  </si>
  <si>
    <t xml:space="preserve">Набор Животные леса </t>
  </si>
  <si>
    <t xml:space="preserve">Набор Домашние животные </t>
  </si>
  <si>
    <t xml:space="preserve">Набор знаков дорожного движения </t>
  </si>
  <si>
    <t xml:space="preserve">Игровой комплект </t>
  </si>
  <si>
    <t xml:space="preserve">Конструктор </t>
  </si>
  <si>
    <t>Конструктор</t>
  </si>
  <si>
    <t xml:space="preserve">Альбом-игра </t>
  </si>
  <si>
    <t>Альбом-игра</t>
  </si>
  <si>
    <t>Игра</t>
  </si>
  <si>
    <t xml:space="preserve">Игра </t>
  </si>
  <si>
    <t>Машина</t>
  </si>
  <si>
    <t xml:space="preserve">Троллейбус </t>
  </si>
  <si>
    <t>Автобус</t>
  </si>
  <si>
    <t xml:space="preserve">Набор машинок </t>
  </si>
  <si>
    <t xml:space="preserve">Гараж с 3-мя машинками </t>
  </si>
  <si>
    <t xml:space="preserve">Автомобиль </t>
  </si>
  <si>
    <t xml:space="preserve">Игровой набор </t>
  </si>
  <si>
    <t>Коммерческое предложение № б/н от 06.09.2018г</t>
  </si>
  <si>
    <t>Коммерческое предложение № б/н от 12.09.2018г</t>
  </si>
  <si>
    <t>Коммерческое предложение № б/н от 14.09.2018г</t>
  </si>
  <si>
    <t xml:space="preserve">Игровой набор "Пункт технического обслуживания автомобилей ".  В комплект входят: бокс, полки для колес, автомобиль, автомобильный багажник, прицеп для автомобиля, запасные диски и шины, бампер, глушитель. Материал: пластмасса.
</t>
  </si>
  <si>
    <t xml:space="preserve">Способ осуществления закупки: электронный аукцион среди субъектов малого предпринимательства и </t>
  </si>
  <si>
    <t>Итого: Начальная (максимальная) цена контракта:  635 572 (шестьсот тридцать пять тысяч пятьсот семьдесят два) рубля 11 копеек.</t>
  </si>
  <si>
    <t xml:space="preserve">Логические блоки </t>
  </si>
  <si>
    <t xml:space="preserve">Счетные палочки </t>
  </si>
  <si>
    <t xml:space="preserve">Коляска </t>
  </si>
  <si>
    <t>Коляска</t>
  </si>
  <si>
    <t>Головоломка</t>
  </si>
  <si>
    <t xml:space="preserve">Игрушка кубик  </t>
  </si>
  <si>
    <t>Лабиринт</t>
  </si>
  <si>
    <t xml:space="preserve">Балансировочная доска </t>
  </si>
  <si>
    <t>Игра 2 в 1 шашки, шахматы</t>
  </si>
  <si>
    <t xml:space="preserve">Игра настенная, магнитная.
В набор входят:
настенный модуль;
комплект магнитных шашек;
комплект магнитных шахмат.                                                                                           Размер поля не менее 70x70 см
Фигуры сделаны из дерева и крепятся на металлическую поверхность.
</t>
  </si>
  <si>
    <t xml:space="preserve">Настольная игра шахматы, шашки. Сделано из дерева. Набор шашек и шахмат идут в комплекте. Размер доски: не менее 29 x 29 см и не более 30х30 см. 
</t>
  </si>
  <si>
    <t xml:space="preserve">Доска для шахмат складная, картонная. Размер  доски: не менее 30х30 см и не более 40х40 см.
</t>
  </si>
  <si>
    <t xml:space="preserve">Коляска для кукол прогулочная, открытая, складная. Без козырька. Сделана из: металла, пластика и текстиля. Размер  не менее 35,5 х 24,5 х 52 см и не более 36 см × 24 см × 52 см.
</t>
  </si>
  <si>
    <t xml:space="preserve">Коляска для кукол прогулочная,  открытая, складная. Без  козырька. Сделана из: металла, пластика и текстиля. Размер  не менее 35,5 х 24,5 х 52 см и не более 36 см × 24 см × 52 см.
</t>
  </si>
  <si>
    <t xml:space="preserve">Коляска для кукол: крытая, со съемной корзинкой, сумкой. Изготовлена из металлических труб, покрытых полимерным красителем, и ткани.  Колёса из пенополиуретана.                                                            длина люльки не менее 49 см;
высота ручки от пола не менее 58,5 см и не более 62 см;
колёса диаметром не менее 11 см;
козырёк складывается;
коляска собирается и разбирается.
</t>
  </si>
  <si>
    <t xml:space="preserve">Коляска для кукол. В комплекте подушка, матрасик, покрывало, сумка. Изготовлена из: ткани, металлических труб, покрытых полимерным красителем. Длина люльки не менее 45 см;
высота ручки от пола не менее 62 см и не более 65 см;
колёса резиновые, диаметром не менее 11 см;
покрывальце полностью отстёгивается;
козырёк складывается;
коляска собирается и разбирается.
</t>
  </si>
  <si>
    <t xml:space="preserve">Кукла – девочка.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Одежда: платье, носочки, туфельки. Размер не менее 30,5 см и не более 32 см. </t>
  </si>
  <si>
    <t xml:space="preserve">Кукла – девочка со звуковым устройством.  Глаза вставные, обрамлённые длинными густыми ресничками,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Одежда: платье, носочки, туфельки. Размер не менее 34 см и не более 36 см. 
</t>
  </si>
  <si>
    <t xml:space="preserve">Кукла – девочка со звуковым устройством.  Глаза вставные, обрамлённые длинными густыми ресничками,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Одежда: платье, носочки, туфельки. Размер не менее 38 см и не более 40 см. </t>
  </si>
  <si>
    <t xml:space="preserve">Набор Животные леса образных игрушек из ПВХ — пластизоля. Набор состоит из шести игрушек: Медведь, Волк, Белка, Заяц, Еж, Лиса.
</t>
  </si>
  <si>
    <t xml:space="preserve">Набор Домашние животные  образных игрушек из ПВХ — пластизоля. Набор состоит из шести игрушек: Лошадь, Свинья, Корова, Собака, Курица, Кошка.
</t>
  </si>
  <si>
    <t xml:space="preserve">Балансировочная доска лабиринт изготовлена из Дерева. В комплект входит 3 деревянных шарика. 
Размер: не менее 65х45х2см
</t>
  </si>
  <si>
    <t xml:space="preserve">Игровой набор дорожных знаков. В наборе: 18 дорожных знаков с ручками, 2 светофора, жезл регулировщика, пешеходная дорожка.
Набор упакован в сумку из ткани. Сумка для хранения прочная с укрепленными швами. Все цвета и рисунки соответствуют реальным знакам дорожного движения.  Размер знака – не менее 20см, ручка не менее10см. Длина жезла: не менее 37 см. Материал: пластик.
Пешеходный переход материал: винил. Размер пешеходной дорожки: не менее 90х60см
</t>
  </si>
  <si>
    <t xml:space="preserve">Игровой комплект Безопасность дорожного движения. Включает в себя:  напольные дорожные знаки — 7 шт. Дорожная разметка — 2 шт.  Тематические игровые жилетки — 10 шт. Костюм инспектора ДПС    Светоотражающие жилетки.   Методические материалы.
</t>
  </si>
  <si>
    <t xml:space="preserve">Развивающий деревянный конструктор.
В наборе не менее 100 цветных и не цветных, деревянных деталей. Цилиндры, бруски, призмы, кирпичики.
Конструктор упакован в деревянную коробку с крышкой. 
</t>
  </si>
  <si>
    <t xml:space="preserve">Деревянный конструктор.                                                               Всего в наборе не менее 65 цветных и не цветных, деревянных деталей. Тематика конструктора: город, геометрические фигуры. Конструктор упакован в цветную картонную коробку. 
</t>
  </si>
  <si>
    <t xml:space="preserve">Мягкий конструктор в индивидуальном прозрачном чехле. Элементы конструктора не впитывают воду. Игровой мягкий набор не менее 68 блоков. Материал: EVA (Этиленвинилацетат). 
</t>
  </si>
  <si>
    <t xml:space="preserve">Деревянный конструктор. Тематика конструктора - ферма. Количество деталей:  не менее 42 шт. В набор входят детали для постройки деревянного дома, детали забора, детали с нарисованными загонами для животных, деревья, кусты. Также в наборе фигурки животных: лошади, коровы, овцы, свиньи и фигурки мальчика и девочки.
Материал: древесина хвойных пород. Изображение нанесено методом шелкографии.
</t>
  </si>
  <si>
    <t xml:space="preserve">Деревянный конструктор. Тематика конструктора - город. Количество деталей: не менее 56 шт. В набор входят готовые раскрашенные детали, изображающие отдельные здания города. Например, такие, как школа, кино, театр, банк и многие другие. Для строительства домов в состав конструктора входят специальные блоки с рисунками, разноцветные крыши и ограждения, фигуры деревьев различной формы, фигурки человечков, разукрашенные с двух сторон. Конструктор упакован в цветную картонную коробку.  
</t>
  </si>
  <si>
    <t>Деревянный конструктор. Тематика конструктора - зоопарк. Количество деталей: не менее 39 шт. В комплекте фигурки животных: жирафы, белые медведи, слоны, морской котик, обезьяна, крокодил, семейство львов, элементы для создания ограждения животных, озеленения территории, строительства кассы. Материал: древесина хвойных пород. Конструктор упакован в цветную картонную коробку.</t>
  </si>
  <si>
    <t xml:space="preserve">Деревянный конструктор. Тематика конструктора - транспорт. Количество деталей: не менее 45 шт. В комплекте: железнодорожная станция c поездами, билетной кассой и вокзалом, автопарк с легковыми машинами, подъемными кранами, самосвалами, пожарными машинами, бензоколонка, светофоры, клумбы, деревья. Материал: древесина хвойных пород. Конструктор упакован в цветную картонную коробку.
</t>
  </si>
  <si>
    <t>Деревянный конструктор. Тематика конструктора - сказки. Количество деталей: не менее 30 шт. В комплект входят:  фигурки героев из трех русских народных сказок: "Колобок", "Курочка Ряба", "Теремок". Материал: древесина хвойных пород. Конструктор упакован в цветную картонную коробку, термопленку.</t>
  </si>
  <si>
    <t xml:space="preserve">Деревянный конструктор. Тематика конструктора - сказки. Количество деталей: не менее 35 шт. Настольный кукольный театр для разыгрывания трех сказок: "Зайкина избушка", "Волк и семеро козлят", "Лиса и журавль". В комплект входят: фигурки сказочных героев, детали для постройки домиков, деревья. Материал: древесина хвойных пород. Конструктор упакован в цветную картонную коробку, термопленку.
</t>
  </si>
  <si>
    <t xml:space="preserve">Деревянный конструктор по сказке «Волк и семеро козлят». Количество деталей: не менее 28 шт. В комплект входят:  герои сказки «Волк и семеро козлят», деревья, детали домика, цветной вкладыш с текстами сказки и картинками. Материал: древесина хвойных пород. Конструктор упакован в цветную картонную коробку, термопленку.
</t>
  </si>
  <si>
    <t xml:space="preserve">Деревянный конструктор по сказке «Три поросенка». Количество деталей: не менее31 шт. В комплект входят:  герои сказки «Три поросенка», деревья, детали домика, цветной вкладыш с текстами сказки и картинками. Материал: древесина хвойных пород. Конструктор упакован в цветную картонную коробку, термопленку.
</t>
  </si>
  <si>
    <t xml:space="preserve">Деревянный конструктор. Тематика конструктора -  утро. Количество деталей: не менее 105 шт. В комплект входят: кубики 18 шт., цвет: синий, жёлтый, красный, оранжевый;  бруски 25 шт., цвет: зелёный, синий, голубой, красный, оранжевый; треугольники 5 шт., цвет: красный; полуцилиндры 5 шт., цвет: красный; арки 6 шт., цвет желтый; кирпичики 10 шт., цвет: голубой, оранжевый; плашки 17 шт., цвет: синий, оранжевый, зелёный, жёлтый, голубой, красный; фигурки куста 6 шт.; фигурки ёлки 5 шт.; машины 4 шт., цвет: желтый; красный; фигурка человечка 4 шт. Материал: дерево. Конструктор упакован в цветную картонную коробку.
</t>
  </si>
  <si>
    <t xml:space="preserve"> В набор входит: квадратный планшет с двусторонним полем, комплект цветных геометрических фигур – 24 штуки, комплект цветных резинок – 20 штук, книжка с заданиями не менее (114 схем), квадратов – 4, кругов – 16, треугольников – 2, ромбов – 2. 
Размер планшета не менее 150х150 мм и не более 155х155 мм. Материал: резина, пластмасса. Упаковка картонная коробка.
</t>
  </si>
  <si>
    <t xml:space="preserve">Счетные палочки Кюизенера. В комплекте методическое пособие,  116 палочек, которые отличаются по трем признакам: цвету, длине и числу, которое они обозначают.
белые –  (25 штук)
розовые – (20 штук)
голубые – (16 штук)
красные – (12 штук)
желтые – (10 штук)
фиолетовые – (9 штук)
черные – (8 штук)
бордовые –  (7 штук)
синие – (5 штук)
оранжевые – (4 штуки)
Материал: пластмасса, картон. Упаковка картонная коробка.
</t>
  </si>
  <si>
    <t>Альбом-игра. «Волшебные дорожки» для занятий со счетными палочками Кюизенера. Размер не менее 295х205х3 мм. Материал: бумага</t>
  </si>
  <si>
    <t>Альбом-игра «Дом с колокольчиком» для занятий со счетными палочками Кюизенера. Размер не менее 295х205х3 мм. Материал: бумага</t>
  </si>
  <si>
    <t xml:space="preserve">Альбом-игра «На золотом крыльце...» для занятий со счетными палочками Кюизенера. Параметры: не менее 46 заданий, формат А4. Материал: бумага, картон.
</t>
  </si>
  <si>
    <t xml:space="preserve">Логические блоки Дьенеша. Комплектация: не менее 48 объемных геометрических фигур, которые различаются по 4 признакам:
цвет (красный, синий, желтый);
форма (круг, треугольник, квадрат, прямоугольник);
размер (большие и маленькие);
толщина (толстые и тонкие).
 Материал: пластмасса. Упаковка: картон.
</t>
  </si>
  <si>
    <t xml:space="preserve">Альбом-игра «Блоки Дьенеша для самых маленьких 2» для занятий с логическими блоками Дьенеша. Размер не менее 297х208 мм. Материал: бумага.
</t>
  </si>
  <si>
    <t>Альбом-игра «Праздник в стране блоков» для занятий с логическими блоками Дьенеша. Размер не менее 300х210х2 мм. Материал: бумага.</t>
  </si>
  <si>
    <t xml:space="preserve">Альбом-игра «Страна блоков и палочек» для занятий с логическими блоками Дьенеша. Размер не менее 305х215х5 мм. Материал: бумага.
</t>
  </si>
  <si>
    <t>Альбом-игра «Лепим нелепицы» для занятий с логическими блоками Дьенеша. Размер не менее 300х210х2. Материал: бумага, картон.</t>
  </si>
  <si>
    <t xml:space="preserve">Игра «Давайте вместе поиграем» игры с логическими блоками Дьенеша. Набор содержит: 9 комплектов логических фигур, плоский вариант блоков Дьенеша; 2 комплекта карточек с символами свойств; 1 комплект логических кубиков. Состав: игровые карты - 32шт., инструкция - 1шт. Материал: картон.
</t>
  </si>
  <si>
    <t xml:space="preserve">Тематика конструктора -  «Пожарная часть». Пожарная часть: состоит из трехэтажного здания, диспетчерской и гаража на две машины с вертолетной площадкой на крыше.
В комплекте: 4 минифигурки пожарных, фигурка собаки и необходимые для игры аксессуары: имитация пламени, инструменты, огнетушитель. В наборе: не менее752 детали. Материал: пластик. 
</t>
  </si>
  <si>
    <t xml:space="preserve">Тематика конструктора -   "Городская жизнь". В наборе: кубики разных размеров и форм, предметы интерьера, бытовые принадлежности. Количество деталей: не менее 1907. Материал: пластик.
</t>
  </si>
  <si>
    <t xml:space="preserve">Пирамидка из семи колец и макушки. Размер в собранном виде: не менее 45х17х17 см. Материал: пластик.
</t>
  </si>
  <si>
    <t xml:space="preserve">Пирамидка из 5 колец "Жирафик" Пирамидка состоит из основы-стержня, круглых колец и наконечника в виде мордочки животного. Размер  не менее 25 см. Материал: пластик
</t>
  </si>
  <si>
    <t xml:space="preserve">Пирамида из не менее10 элементов. Пирамидку можно собирать как вверх, так и внутрь - маленькие элементы вкладывать в большие. Материал: пластик.
</t>
  </si>
  <si>
    <t xml:space="preserve">лабиринт на круглом основании "Колобок" с ярким рисунком, представляет собой извивающиеся проволочки с нанизанными на них элементами. Материал: дерево, металл. Упаковка: цветная картонная коробка.
</t>
  </si>
  <si>
    <t xml:space="preserve">Состоит из не менее 12  разноцветных вкладышей четырех различных геометрических форм и специальной основы. В каждом вкладыше имеется определенное количество отверстий, в то время как на основе по группам установлены оси. Материал: дерево.
</t>
  </si>
  <si>
    <t xml:space="preserve">игрушка выглядит как полый кубик с отверстиями различной формы: елочки, кружки, треугольники, квадраты и другие, в которые необходимо вставлять соответствующие цветные фигурки.  Размер не менее 12 см × 12 см × 12 см и не более 14см × 14см × 14см. Материал: пластик
</t>
  </si>
  <si>
    <t>Комплект состоит из: 16 дощечек с отверстиями, в которые вставляются недостающие детали. Размер:  доска не менее 7 × 9 см. Материал: дерево, фанера.</t>
  </si>
  <si>
    <t xml:space="preserve">"Сложи квадрат" Б.П.Никитин 1 уровень (мини). В набор входит: 2 планшета с выемками; 12 цветных, разрезных квадратов не менее 6 х 6 см. Толщина фанеры: 3 мм. Материал: дерево.
</t>
  </si>
  <si>
    <t xml:space="preserve">Конструктор магнитный состоит: из квадратных и треугольных элементов. В комплекте: инструкция с примерами моделей для сборки, контейнер-ведёрко для хранения конструктора. Количество деталей: не менее 96шт. Материал: пластик.
</t>
  </si>
  <si>
    <t xml:space="preserve">"Сложи квадрат" Б.П.Никитин 2 уровень (мини). В набор входит: 2 планшета с выемками; 12 цветных, разрезных квадратов не менее 6 х 6 см. Толщина фанеры: 3 мм. Материал: дерево.
</t>
  </si>
  <si>
    <t>Количество деталей: не менее 372. Детали крепятся друг к другу. Комплектация: 45 треугольников, 45 треугольников с отверстиями, 90 квадратов, 90 квадратов с отверстиями, 36 колец, 12 колёс, 18 осей, 18 детских фигурок и 18 фигурок взрослых. Материал: пластик. К конструктору прилагаются пособия с идеями по использованию.</t>
  </si>
  <si>
    <t xml:space="preserve">Трактор-экскаватор состоит: из трактора с кабиной и 2-х ковшей, один спереди второй сзади. Ковши этого трактора имеют механизм с ручкой для подъема-опускания ковша, а также крепеж для езды трактора с поднятым ковшом. В кабину помещается человечек. Цвет - защитный. Изготовлен из полимеров. 
</t>
  </si>
  <si>
    <t xml:space="preserve">Самосвал Военный имеет пластмассовые колеса на металлических стержнях. Цвет - защитный. Изготовлен из полимеров. 
</t>
  </si>
  <si>
    <t>Троллейбус инерционный. На крыше троллейбуса установлены токоприемники (подымаются и опускаются). При нажатии на крышу троллейбуса воспроизводится звук мотора и загорается табло (трафарет). Имеет открывающиеся и закрывающиеся двери (2 двери) расположенные с левой стороны, внутри троллейбуса установлены сиденья и поручни (полная имитация настоящего троллейбуса).  Размер не менее 18 х 6х 5 см.</t>
  </si>
  <si>
    <t xml:space="preserve">Автобус  инерционный. Двери автобуса открываются, открывается багажник и капот. При нажатии на крышу "автобуса" воспроизводится звук мотора и мигают фары. Размер не менее 19 х 6 х 5 см.
</t>
  </si>
  <si>
    <t xml:space="preserve">Бульдозер. Кабина позволяет поместить в нее «человечка». Размер не менее 8х5 см. Цвет - синий, желтый, красный. Материал корпуса: высокопрочный пластик, колеса:  резиновые.
</t>
  </si>
  <si>
    <t xml:space="preserve">Комплект спецмашин – 3 шт. Набор металлических коллекционных моделей представлен пожарной, милицейской и машиной скорой помощи.  Каждая модель снабжена аварийной лампочкой. На каждой машине есть номер спецслужбы. Размер машинки не менее 7,5 см. Материал - пластик, металл, резина.
</t>
  </si>
  <si>
    <t>Гараж имеет 3 отдельных бокса для автомобилей, по числу машин в комплекте. С фирменной раскраской по подразделениям. Двери гаража выполнены в форме жалюзей, которые скрываются под крышей гаража при поднятии. Ворота гаража открываются внутрь. Над каждым гаражом нанесена надпись с названием транспорта, приписанного на хранение, а именно: автобус, троллейбус, трамвай. К гаражу прилагается 3 городских автомобиля: автобус, трамвай и троллейбус. Трамвай: желтый цвет, автобус зеленый,  троллейбус  синий. У троллейбуса и трамвая присутствуют пантографы (рога или токоприемники). Размер гаража не менее 10х25х18 см. Размер машин не менее 7,5 см. Материал: пластик, металл</t>
  </si>
  <si>
    <t xml:space="preserve">Гоночный автомобиль. Цвет: красный. Размер: длина не менее 155мм.
ширина не менее 90мм.
высота не менее 60мм.
Материал: пластик
</t>
  </si>
  <si>
    <t xml:space="preserve">Легковой автомобиль "Спорткар" с бортовым номером по бокам и спойлером. Цвет: желтый. Размер: не менее 28 х 12 х 10 см. Материал: пластик.
</t>
  </si>
  <si>
    <t xml:space="preserve">Самосвал. Оснащен вместительным откидным кузовом. Размер  не менее 19 см × 18,5 см × 6,5 см. Материал: пластик.
</t>
  </si>
  <si>
    <t xml:space="preserve">Самосвал. Оснащён вместительным кузовом. Размер: не менее 16,3x8,5x8 см.
Материал:  пластик.
</t>
  </si>
  <si>
    <t xml:space="preserve">Гибкий трек. Количество деталей: не менее 258 шт.
Комплект: элементы для сборки трека, наклонный участок с 2 опорами, прямые элементы моста, 6 опор моста, стрелка, лифт, заправочная станция, 3 дорожных знака, 3 фонаря, 4 пальмы, 2 машинки, 8 запасных шин.
Длина трека: не менее 350 см.
Ширина дороги: не менее 7.5 см.
Размеры машинки: не менее 9 х 5 х 5.5 см.
Размеры лифта: не менее 20 х 14.5 х 8.5 см.
Размеры АЗС: не менее 12.5 х 2 х 8 см.
Материал: пластик, металл.
Упаковка: картонная коробка.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</si>
</sst>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5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0" borderId="0" xfId="0" applyFont="1" applyFill="1" applyBorder="1"/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left" vertical="top" wrapText="1"/>
    </xf>
    <xf numFmtId="0" fontId="7" fillId="4" borderId="0" xfId="0" applyFont="1" applyFill="1"/>
    <xf numFmtId="0" fontId="6" fillId="4" borderId="23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left" vertical="center"/>
    </xf>
    <xf numFmtId="0" fontId="6" fillId="4" borderId="0" xfId="0" applyFont="1" applyFill="1" applyAlignment="1"/>
    <xf numFmtId="0" fontId="6" fillId="4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vertical="center"/>
    </xf>
    <xf numFmtId="2" fontId="10" fillId="2" borderId="24" xfId="0" applyNumberFormat="1" applyFont="1" applyFill="1" applyBorder="1" applyAlignment="1">
      <alignment horizontal="center" vertical="center"/>
    </xf>
    <xf numFmtId="0" fontId="11" fillId="2" borderId="0" xfId="0" quotePrefix="1" applyFont="1" applyFill="1" applyAlignment="1"/>
    <xf numFmtId="4" fontId="1" fillId="2" borderId="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6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3" xfId="0" applyNumberFormat="1" applyFont="1" applyFill="1" applyBorder="1" applyAlignment="1">
      <alignment vertical="center" wrapText="1"/>
    </xf>
    <xf numFmtId="2" fontId="12" fillId="2" borderId="8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2" fillId="0" borderId="8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4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48"/>
  <sheetViews>
    <sheetView tabSelected="1" topLeftCell="A126" workbookViewId="0">
      <selection activeCell="Q129" sqref="Q129"/>
    </sheetView>
  </sheetViews>
  <sheetFormatPr defaultColWidth="9.109375" defaultRowHeight="14.4"/>
  <cols>
    <col min="1" max="1" width="5.33203125" style="41" customWidth="1"/>
    <col min="2" max="2" width="15" style="1" customWidth="1"/>
    <col min="3" max="3" width="38.33203125" style="1" customWidth="1"/>
    <col min="4" max="4" width="5.88671875" style="37" customWidth="1"/>
    <col min="5" max="5" width="5.33203125" style="38" customWidth="1"/>
    <col min="6" max="6" width="9.33203125" style="36" customWidth="1"/>
    <col min="7" max="8" width="9" style="36" customWidth="1"/>
    <col min="9" max="10" width="0" style="1" hidden="1" customWidth="1"/>
    <col min="11" max="11" width="10.5546875" style="1" hidden="1" customWidth="1"/>
    <col min="12" max="12" width="13.33203125" style="37" customWidth="1"/>
    <col min="13" max="13" width="17.44140625" style="37" customWidth="1"/>
    <col min="14" max="14" width="0.109375" style="1" customWidth="1"/>
    <col min="15" max="15" width="15.33203125" style="1" customWidth="1"/>
    <col min="16" max="16" width="12" style="1" customWidth="1"/>
    <col min="17" max="17" width="11" style="1" customWidth="1"/>
    <col min="18" max="18" width="13.109375" style="1" customWidth="1"/>
    <col min="19" max="19" width="10.33203125" style="1" customWidth="1"/>
    <col min="20" max="20" width="12.44140625" style="1" customWidth="1"/>
    <col min="21" max="16384" width="9.109375" style="1"/>
  </cols>
  <sheetData>
    <row r="1" spans="1:20">
      <c r="A1" s="114" t="s">
        <v>26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Q1" s="2"/>
      <c r="T1" s="2"/>
    </row>
    <row r="2" spans="1:20">
      <c r="A2" s="39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S2" s="8"/>
      <c r="T2" s="2"/>
    </row>
    <row r="3" spans="1:20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7"/>
      <c r="M3" s="7"/>
      <c r="Q3" s="2"/>
      <c r="T3" s="2"/>
    </row>
    <row r="4" spans="1:20" ht="14.4" customHeight="1">
      <c r="A4" s="116" t="s">
        <v>56</v>
      </c>
      <c r="B4" s="116"/>
      <c r="C4" s="116"/>
      <c r="D4" s="116"/>
      <c r="E4" s="116"/>
      <c r="F4" s="116"/>
      <c r="G4" s="116"/>
      <c r="H4" s="6"/>
      <c r="I4" s="9"/>
      <c r="J4" s="9"/>
      <c r="K4" s="9"/>
      <c r="L4" s="7"/>
      <c r="M4" s="7"/>
      <c r="Q4" s="2"/>
      <c r="T4" s="2"/>
    </row>
    <row r="5" spans="1:20" ht="14.4" customHeight="1">
      <c r="A5" s="116" t="s">
        <v>1</v>
      </c>
      <c r="B5" s="116"/>
      <c r="C5" s="116"/>
      <c r="D5" s="116"/>
      <c r="E5" s="116"/>
      <c r="F5" s="116"/>
      <c r="G5" s="116"/>
      <c r="H5" s="6"/>
      <c r="I5" s="9"/>
      <c r="J5" s="9"/>
      <c r="K5" s="9"/>
      <c r="L5" s="7"/>
      <c r="M5" s="7"/>
      <c r="Q5" s="2"/>
      <c r="T5" s="2"/>
    </row>
    <row r="6" spans="1:20">
      <c r="A6" s="39"/>
      <c r="B6" s="9"/>
      <c r="C6" s="9"/>
      <c r="D6" s="3"/>
      <c r="E6" s="5"/>
      <c r="F6" s="6"/>
      <c r="G6" s="6"/>
      <c r="H6" s="6"/>
      <c r="I6" s="9"/>
      <c r="J6" s="9"/>
      <c r="K6" s="9"/>
      <c r="L6" s="3"/>
      <c r="M6" s="3"/>
      <c r="Q6" s="2"/>
      <c r="T6" s="2"/>
    </row>
    <row r="7" spans="1:20" ht="26.4">
      <c r="A7" s="40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117" t="s">
        <v>7</v>
      </c>
      <c r="G7" s="117"/>
      <c r="H7" s="117"/>
      <c r="I7" s="10"/>
      <c r="J7" s="10"/>
      <c r="K7" s="12"/>
      <c r="L7" s="117" t="s">
        <v>8</v>
      </c>
      <c r="M7" s="117" t="s">
        <v>9</v>
      </c>
      <c r="P7" s="2"/>
      <c r="Q7" s="2"/>
      <c r="R7" s="2"/>
      <c r="T7" s="2"/>
    </row>
    <row r="8" spans="1:20" ht="27" thickBot="1">
      <c r="A8" s="40"/>
      <c r="B8" s="10"/>
      <c r="C8" s="10"/>
      <c r="D8" s="10"/>
      <c r="E8" s="11"/>
      <c r="F8" s="13" t="s">
        <v>10</v>
      </c>
      <c r="G8" s="13" t="s">
        <v>11</v>
      </c>
      <c r="H8" s="13" t="s">
        <v>12</v>
      </c>
      <c r="I8" s="14" t="s">
        <v>13</v>
      </c>
      <c r="J8" s="14" t="s">
        <v>14</v>
      </c>
      <c r="K8" s="14" t="s">
        <v>15</v>
      </c>
      <c r="L8" s="117"/>
      <c r="M8" s="117"/>
      <c r="O8" s="15"/>
      <c r="P8" s="8"/>
      <c r="R8" s="8"/>
    </row>
    <row r="9" spans="1:20" ht="115.95" customHeight="1" thickBot="1">
      <c r="A9" s="48">
        <v>1</v>
      </c>
      <c r="B9" s="21" t="s">
        <v>66</v>
      </c>
      <c r="C9" s="85" t="s">
        <v>67</v>
      </c>
      <c r="D9" s="31" t="s">
        <v>16</v>
      </c>
      <c r="E9" s="18">
        <v>3</v>
      </c>
      <c r="F9" s="23">
        <v>28175</v>
      </c>
      <c r="G9" s="24">
        <v>3393</v>
      </c>
      <c r="H9" s="24">
        <v>15600</v>
      </c>
      <c r="I9" s="30"/>
      <c r="J9" s="30"/>
      <c r="K9" s="30"/>
      <c r="L9" s="72">
        <f>ROUND((F9+G9+H9)/3,2)</f>
        <v>15722.67</v>
      </c>
      <c r="M9" s="20">
        <f>L9*E9</f>
        <v>47168.01</v>
      </c>
    </row>
    <row r="10" spans="1:20" ht="16.2" thickBot="1">
      <c r="A10" s="97" t="s">
        <v>18</v>
      </c>
      <c r="B10" s="98"/>
      <c r="C10" s="99"/>
      <c r="D10" s="31" t="s">
        <v>16</v>
      </c>
      <c r="E10" s="18">
        <f>E9</f>
        <v>3</v>
      </c>
      <c r="F10" s="23"/>
      <c r="G10" s="24"/>
      <c r="H10" s="24"/>
      <c r="I10" s="30"/>
      <c r="J10" s="30"/>
      <c r="K10" s="30"/>
      <c r="L10" s="71"/>
      <c r="M10" s="20">
        <f>SUM(M9)</f>
        <v>47168.01</v>
      </c>
    </row>
    <row r="11" spans="1:20" ht="57" customHeight="1" thickBot="1">
      <c r="A11" s="48">
        <v>2</v>
      </c>
      <c r="B11" s="21" t="s">
        <v>29</v>
      </c>
      <c r="C11" s="85" t="s">
        <v>68</v>
      </c>
      <c r="D11" s="31" t="s">
        <v>16</v>
      </c>
      <c r="E11" s="18">
        <v>18</v>
      </c>
      <c r="F11" s="23">
        <v>656</v>
      </c>
      <c r="G11" s="24">
        <v>1057</v>
      </c>
      <c r="H11" s="24">
        <v>720</v>
      </c>
      <c r="I11" s="30"/>
      <c r="J11" s="30"/>
      <c r="K11" s="30"/>
      <c r="L11" s="72">
        <f>ROUND((F11+G11+H11)/3,2)</f>
        <v>811</v>
      </c>
      <c r="M11" s="20">
        <f>L11*E11</f>
        <v>14598</v>
      </c>
    </row>
    <row r="12" spans="1:20" ht="15" thickBot="1">
      <c r="A12" s="97" t="s">
        <v>18</v>
      </c>
      <c r="B12" s="98"/>
      <c r="C12" s="99"/>
      <c r="D12" s="31" t="s">
        <v>16</v>
      </c>
      <c r="E12" s="18">
        <f>E11</f>
        <v>18</v>
      </c>
      <c r="F12" s="23"/>
      <c r="G12" s="24"/>
      <c r="H12" s="24"/>
      <c r="I12" s="30"/>
      <c r="J12" s="30"/>
      <c r="K12" s="30"/>
      <c r="L12" s="24"/>
      <c r="M12" s="20">
        <f>SUM(M11)</f>
        <v>14598</v>
      </c>
    </row>
    <row r="13" spans="1:20" ht="36.6" thickBot="1">
      <c r="A13" s="48">
        <v>3</v>
      </c>
      <c r="B13" s="21" t="s">
        <v>30</v>
      </c>
      <c r="C13" s="85" t="s">
        <v>69</v>
      </c>
      <c r="D13" s="31" t="s">
        <v>16</v>
      </c>
      <c r="E13" s="18">
        <v>60</v>
      </c>
      <c r="F13" s="23">
        <v>42</v>
      </c>
      <c r="G13" s="24">
        <v>108</v>
      </c>
      <c r="H13" s="24">
        <v>44</v>
      </c>
      <c r="I13" s="30"/>
      <c r="J13" s="30"/>
      <c r="K13" s="30"/>
      <c r="L13" s="72">
        <f>ROUND((F13+G13+H13)/3,2)</f>
        <v>64.67</v>
      </c>
      <c r="M13" s="20">
        <f>L13*E13</f>
        <v>3880.2000000000003</v>
      </c>
    </row>
    <row r="14" spans="1:20" ht="15" thickBot="1">
      <c r="A14" s="97" t="s">
        <v>18</v>
      </c>
      <c r="B14" s="98"/>
      <c r="C14" s="99"/>
      <c r="D14" s="31" t="s">
        <v>16</v>
      </c>
      <c r="E14" s="18">
        <f>E13</f>
        <v>60</v>
      </c>
      <c r="F14" s="23"/>
      <c r="G14" s="24"/>
      <c r="H14" s="24"/>
      <c r="I14" s="30"/>
      <c r="J14" s="30"/>
      <c r="K14" s="30"/>
      <c r="L14" s="24"/>
      <c r="M14" s="20">
        <f>SUM(M13)</f>
        <v>3880.2000000000003</v>
      </c>
    </row>
    <row r="15" spans="1:20" ht="72.599999999999994" thickBot="1">
      <c r="A15" s="48">
        <v>4</v>
      </c>
      <c r="B15" s="21" t="s">
        <v>31</v>
      </c>
      <c r="C15" s="85" t="s">
        <v>70</v>
      </c>
      <c r="D15" s="31" t="s">
        <v>16</v>
      </c>
      <c r="E15" s="18">
        <v>5</v>
      </c>
      <c r="F15" s="23">
        <v>501</v>
      </c>
      <c r="G15" s="24">
        <v>838</v>
      </c>
      <c r="H15" s="24">
        <v>432</v>
      </c>
      <c r="I15" s="30"/>
      <c r="J15" s="30"/>
      <c r="K15" s="30"/>
      <c r="L15" s="72">
        <f>ROUND((F15+G15+H15)/3,2)</f>
        <v>590.33000000000004</v>
      </c>
      <c r="M15" s="20">
        <f>L15*E15</f>
        <v>2951.65</v>
      </c>
    </row>
    <row r="16" spans="1:20" ht="15" thickBot="1">
      <c r="A16" s="97" t="s">
        <v>18</v>
      </c>
      <c r="B16" s="98"/>
      <c r="C16" s="99"/>
      <c r="D16" s="31" t="s">
        <v>16</v>
      </c>
      <c r="E16" s="18">
        <f>E15</f>
        <v>5</v>
      </c>
      <c r="F16" s="23"/>
      <c r="G16" s="24"/>
      <c r="H16" s="24"/>
      <c r="I16" s="30"/>
      <c r="J16" s="30"/>
      <c r="K16" s="30"/>
      <c r="L16" s="24"/>
      <c r="M16" s="20">
        <f>SUM(M15)</f>
        <v>2951.65</v>
      </c>
    </row>
    <row r="17" spans="1:13" ht="58.95" customHeight="1" thickBot="1">
      <c r="A17" s="48">
        <v>5</v>
      </c>
      <c r="B17" s="21" t="s">
        <v>32</v>
      </c>
      <c r="C17" s="85" t="s">
        <v>71</v>
      </c>
      <c r="D17" s="31" t="s">
        <v>16</v>
      </c>
      <c r="E17" s="18">
        <v>10</v>
      </c>
      <c r="F17" s="23">
        <v>450</v>
      </c>
      <c r="G17" s="24">
        <v>488</v>
      </c>
      <c r="H17" s="24">
        <v>307</v>
      </c>
      <c r="I17" s="30"/>
      <c r="J17" s="30"/>
      <c r="K17" s="30"/>
      <c r="L17" s="24">
        <f>SUM(F17:H17)/3</f>
        <v>415</v>
      </c>
      <c r="M17" s="20">
        <f>L17*E17</f>
        <v>4150</v>
      </c>
    </row>
    <row r="18" spans="1:13" ht="15" thickBot="1">
      <c r="A18" s="97" t="s">
        <v>18</v>
      </c>
      <c r="B18" s="98"/>
      <c r="C18" s="99"/>
      <c r="D18" s="31" t="s">
        <v>16</v>
      </c>
      <c r="E18" s="18">
        <f>E17</f>
        <v>10</v>
      </c>
      <c r="F18" s="23"/>
      <c r="G18" s="24"/>
      <c r="H18" s="24"/>
      <c r="I18" s="30"/>
      <c r="J18" s="30"/>
      <c r="K18" s="30"/>
      <c r="L18" s="24"/>
      <c r="M18" s="20">
        <f>SUM(M17)</f>
        <v>4150</v>
      </c>
    </row>
    <row r="19" spans="1:13" ht="128.4" customHeight="1" thickBot="1">
      <c r="A19" s="48">
        <v>6</v>
      </c>
      <c r="B19" s="21" t="s">
        <v>60</v>
      </c>
      <c r="C19" s="85" t="s">
        <v>72</v>
      </c>
      <c r="D19" s="31" t="s">
        <v>16</v>
      </c>
      <c r="E19" s="18">
        <v>5</v>
      </c>
      <c r="F19" s="23">
        <v>1966</v>
      </c>
      <c r="G19" s="24">
        <v>1933</v>
      </c>
      <c r="H19" s="24">
        <v>1270</v>
      </c>
      <c r="I19" s="30"/>
      <c r="J19" s="30"/>
      <c r="K19" s="30"/>
      <c r="L19" s="72">
        <f>ROUND((F19+G19+H19)/3,2)</f>
        <v>1723</v>
      </c>
      <c r="M19" s="20">
        <f>L19*E19</f>
        <v>8615</v>
      </c>
    </row>
    <row r="20" spans="1:13" ht="15" thickBot="1">
      <c r="A20" s="97" t="s">
        <v>18</v>
      </c>
      <c r="B20" s="98"/>
      <c r="C20" s="99"/>
      <c r="D20" s="31" t="s">
        <v>16</v>
      </c>
      <c r="E20" s="18">
        <f>E19</f>
        <v>5</v>
      </c>
      <c r="F20" s="23"/>
      <c r="G20" s="24"/>
      <c r="H20" s="24"/>
      <c r="I20" s="30"/>
      <c r="J20" s="30"/>
      <c r="K20" s="30"/>
      <c r="L20" s="24"/>
      <c r="M20" s="20">
        <f>SUM(M19)</f>
        <v>8615</v>
      </c>
    </row>
    <row r="21" spans="1:13" ht="180.6" thickBot="1">
      <c r="A21" s="49">
        <v>7</v>
      </c>
      <c r="B21" s="21" t="s">
        <v>61</v>
      </c>
      <c r="C21" s="86" t="s">
        <v>73</v>
      </c>
      <c r="D21" s="32" t="s">
        <v>16</v>
      </c>
      <c r="E21" s="25">
        <v>5</v>
      </c>
      <c r="F21" s="26">
        <v>1918</v>
      </c>
      <c r="G21" s="27">
        <v>1787</v>
      </c>
      <c r="H21" s="27">
        <v>1203</v>
      </c>
      <c r="I21" s="33" t="s">
        <v>8</v>
      </c>
      <c r="J21" s="33" t="s">
        <v>9</v>
      </c>
      <c r="K21" s="33"/>
      <c r="L21" s="72">
        <f>ROUND((F21+G21+H21)/3,2)</f>
        <v>1636</v>
      </c>
      <c r="M21" s="20">
        <f>L21*E21</f>
        <v>8180</v>
      </c>
    </row>
    <row r="22" spans="1:13" ht="15" thickBot="1">
      <c r="A22" s="106" t="s">
        <v>18</v>
      </c>
      <c r="B22" s="107"/>
      <c r="C22" s="108"/>
      <c r="D22" s="42" t="s">
        <v>16</v>
      </c>
      <c r="E22" s="43">
        <f>E21</f>
        <v>5</v>
      </c>
      <c r="F22" s="44"/>
      <c r="G22" s="45"/>
      <c r="H22" s="45"/>
      <c r="I22" s="46"/>
      <c r="J22" s="46"/>
      <c r="K22" s="46"/>
      <c r="L22" s="47"/>
      <c r="M22" s="29">
        <f>SUM(M21)</f>
        <v>8180</v>
      </c>
    </row>
    <row r="23" spans="1:13" ht="72.599999999999994" thickBot="1">
      <c r="A23" s="51">
        <v>8</v>
      </c>
      <c r="B23" s="21" t="s">
        <v>33</v>
      </c>
      <c r="C23" s="87" t="s">
        <v>74</v>
      </c>
      <c r="D23" s="34" t="s">
        <v>16</v>
      </c>
      <c r="E23" s="16">
        <v>3</v>
      </c>
      <c r="F23" s="17">
        <v>798</v>
      </c>
      <c r="G23" s="28">
        <v>1229</v>
      </c>
      <c r="H23" s="28">
        <v>495</v>
      </c>
      <c r="I23" s="35">
        <v>2400</v>
      </c>
      <c r="J23" s="35">
        <v>12000</v>
      </c>
      <c r="K23" s="35"/>
      <c r="L23" s="72">
        <f>ROUND((F23+G23+H23)/3,2)</f>
        <v>840.67</v>
      </c>
      <c r="M23" s="20">
        <f>L23*E23</f>
        <v>2522.0099999999998</v>
      </c>
    </row>
    <row r="24" spans="1:13" ht="15" thickBot="1">
      <c r="A24" s="97" t="s">
        <v>17</v>
      </c>
      <c r="B24" s="98"/>
      <c r="C24" s="99"/>
      <c r="D24" s="31" t="s">
        <v>16</v>
      </c>
      <c r="E24" s="18">
        <f>E23</f>
        <v>3</v>
      </c>
      <c r="F24" s="23"/>
      <c r="G24" s="24"/>
      <c r="H24" s="24"/>
      <c r="I24" s="30"/>
      <c r="J24" s="30">
        <v>12000</v>
      </c>
      <c r="K24" s="30"/>
      <c r="L24" s="24"/>
      <c r="M24" s="20">
        <f>SUM(M23)</f>
        <v>2522.0099999999998</v>
      </c>
    </row>
    <row r="25" spans="1:13" ht="108.6" thickBot="1">
      <c r="A25" s="48">
        <v>9</v>
      </c>
      <c r="B25" s="21" t="s">
        <v>33</v>
      </c>
      <c r="C25" s="85" t="s">
        <v>75</v>
      </c>
      <c r="D25" s="31" t="s">
        <v>16</v>
      </c>
      <c r="E25" s="18">
        <v>3</v>
      </c>
      <c r="F25" s="23">
        <v>1342</v>
      </c>
      <c r="G25" s="24">
        <v>1261</v>
      </c>
      <c r="H25" s="24">
        <v>730</v>
      </c>
      <c r="I25" s="30">
        <v>1766</v>
      </c>
      <c r="J25" s="30">
        <v>1766</v>
      </c>
      <c r="K25" s="30"/>
      <c r="L25" s="72">
        <f>ROUND((F25+G25+H25)/3,2)</f>
        <v>1111</v>
      </c>
      <c r="M25" s="20">
        <f>L25*E25</f>
        <v>3333</v>
      </c>
    </row>
    <row r="26" spans="1:13" ht="15" thickBot="1">
      <c r="A26" s="97" t="s">
        <v>17</v>
      </c>
      <c r="B26" s="98"/>
      <c r="C26" s="99"/>
      <c r="D26" s="31" t="s">
        <v>16</v>
      </c>
      <c r="E26" s="18">
        <f>E25</f>
        <v>3</v>
      </c>
      <c r="F26" s="23"/>
      <c r="G26" s="24"/>
      <c r="H26" s="24"/>
      <c r="I26" s="30"/>
      <c r="J26" s="30">
        <v>1766</v>
      </c>
      <c r="K26" s="30"/>
      <c r="L26" s="24"/>
      <c r="M26" s="20">
        <f>SUM(M25)</f>
        <v>3333</v>
      </c>
    </row>
    <row r="27" spans="1:13" ht="96.6" thickBot="1">
      <c r="A27" s="48">
        <v>10</v>
      </c>
      <c r="B27" s="21" t="s">
        <v>33</v>
      </c>
      <c r="C27" s="88" t="s">
        <v>76</v>
      </c>
      <c r="D27" s="69" t="s">
        <v>16</v>
      </c>
      <c r="E27" s="18">
        <v>3</v>
      </c>
      <c r="F27" s="23">
        <v>1555</v>
      </c>
      <c r="G27" s="24">
        <v>1072</v>
      </c>
      <c r="H27" s="24">
        <v>925</v>
      </c>
      <c r="I27" s="20">
        <v>1759</v>
      </c>
      <c r="J27" s="20">
        <v>3518</v>
      </c>
      <c r="K27" s="22"/>
      <c r="L27" s="72">
        <f>ROUND((F27+G27+H27)/3,2)</f>
        <v>1184</v>
      </c>
      <c r="M27" s="20">
        <f>L27*E27</f>
        <v>3552</v>
      </c>
    </row>
    <row r="28" spans="1:13" ht="15" thickBot="1">
      <c r="A28" s="93" t="s">
        <v>17</v>
      </c>
      <c r="B28" s="94"/>
      <c r="C28" s="95"/>
      <c r="D28" s="69" t="s">
        <v>16</v>
      </c>
      <c r="E28" s="18">
        <f>E27</f>
        <v>3</v>
      </c>
      <c r="F28" s="23"/>
      <c r="G28" s="24"/>
      <c r="H28" s="24"/>
      <c r="I28" s="20"/>
      <c r="J28" s="20"/>
      <c r="K28" s="22"/>
      <c r="L28" s="20"/>
      <c r="M28" s="20">
        <f>SUM(M27)</f>
        <v>3552</v>
      </c>
    </row>
    <row r="29" spans="1:13" ht="409.2" customHeight="1" thickBot="1">
      <c r="A29" s="48">
        <v>11</v>
      </c>
      <c r="B29" s="21" t="s">
        <v>51</v>
      </c>
      <c r="C29" s="88" t="s">
        <v>34</v>
      </c>
      <c r="D29" s="69" t="s">
        <v>16</v>
      </c>
      <c r="E29" s="18">
        <v>1</v>
      </c>
      <c r="F29" s="23">
        <v>23250</v>
      </c>
      <c r="G29" s="24">
        <v>34634</v>
      </c>
      <c r="H29" s="24">
        <v>24505</v>
      </c>
      <c r="I29" s="20"/>
      <c r="J29" s="20"/>
      <c r="K29" s="22"/>
      <c r="L29" s="72">
        <f>ROUND((F29+G29+H29)/3,2)</f>
        <v>27463</v>
      </c>
      <c r="M29" s="20">
        <f>L29*E29</f>
        <v>27463</v>
      </c>
    </row>
    <row r="30" spans="1:13" ht="21" customHeight="1" thickBot="1">
      <c r="A30" s="93" t="s">
        <v>17</v>
      </c>
      <c r="B30" s="94"/>
      <c r="C30" s="95"/>
      <c r="D30" s="69" t="s">
        <v>16</v>
      </c>
      <c r="E30" s="18">
        <f>E29</f>
        <v>1</v>
      </c>
      <c r="F30" s="23"/>
      <c r="G30" s="24"/>
      <c r="H30" s="24"/>
      <c r="I30" s="20"/>
      <c r="J30" s="20"/>
      <c r="K30" s="22"/>
      <c r="L30" s="20"/>
      <c r="M30" s="20">
        <f>SUM(M29)</f>
        <v>27463</v>
      </c>
    </row>
    <row r="31" spans="1:13" ht="76.95" customHeight="1" thickBot="1">
      <c r="A31" s="48">
        <v>12</v>
      </c>
      <c r="B31" s="21" t="s">
        <v>35</v>
      </c>
      <c r="C31" s="88" t="s">
        <v>77</v>
      </c>
      <c r="D31" s="69" t="s">
        <v>16</v>
      </c>
      <c r="E31" s="18">
        <v>16</v>
      </c>
      <c r="F31" s="23">
        <v>427</v>
      </c>
      <c r="G31" s="24">
        <v>429</v>
      </c>
      <c r="H31" s="24">
        <v>280</v>
      </c>
      <c r="I31" s="20"/>
      <c r="J31" s="20"/>
      <c r="K31" s="22"/>
      <c r="L31" s="72">
        <f>ROUND((F31+G31+H31)/3,2)</f>
        <v>378.67</v>
      </c>
      <c r="M31" s="20">
        <f>L31*E31</f>
        <v>6058.72</v>
      </c>
    </row>
    <row r="32" spans="1:13" ht="15" thickBot="1">
      <c r="A32" s="93" t="s">
        <v>17</v>
      </c>
      <c r="B32" s="94"/>
      <c r="C32" s="95"/>
      <c r="D32" s="69" t="s">
        <v>16</v>
      </c>
      <c r="E32" s="18">
        <f>E31</f>
        <v>16</v>
      </c>
      <c r="F32" s="23"/>
      <c r="G32" s="24"/>
      <c r="H32" s="24"/>
      <c r="I32" s="20"/>
      <c r="J32" s="20"/>
      <c r="K32" s="22"/>
      <c r="L32" s="20"/>
      <c r="M32" s="20">
        <f>SUM(M31)</f>
        <v>6058.72</v>
      </c>
    </row>
    <row r="33" spans="1:13" ht="84.6" thickBot="1">
      <c r="A33" s="48">
        <v>13</v>
      </c>
      <c r="B33" s="21" t="s">
        <v>36</v>
      </c>
      <c r="C33" s="88" t="s">
        <v>78</v>
      </c>
      <c r="D33" s="69" t="s">
        <v>16</v>
      </c>
      <c r="E33" s="18">
        <v>16</v>
      </c>
      <c r="F33" s="23">
        <v>427</v>
      </c>
      <c r="G33" s="24">
        <v>429</v>
      </c>
      <c r="H33" s="24">
        <v>280</v>
      </c>
      <c r="I33" s="20"/>
      <c r="J33" s="20"/>
      <c r="K33" s="22"/>
      <c r="L33" s="72">
        <f>ROUND((F33+G33+H33)/3,2)</f>
        <v>378.67</v>
      </c>
      <c r="M33" s="20">
        <f>L33*E33</f>
        <v>6058.72</v>
      </c>
    </row>
    <row r="34" spans="1:13" ht="15" thickBot="1">
      <c r="A34" s="93" t="s">
        <v>17</v>
      </c>
      <c r="B34" s="94"/>
      <c r="C34" s="95"/>
      <c r="D34" s="69" t="s">
        <v>16</v>
      </c>
      <c r="E34" s="18">
        <f>E33</f>
        <v>16</v>
      </c>
      <c r="F34" s="23"/>
      <c r="G34" s="24"/>
      <c r="H34" s="24"/>
      <c r="I34" s="20"/>
      <c r="J34" s="20"/>
      <c r="K34" s="22"/>
      <c r="L34" s="20"/>
      <c r="M34" s="20">
        <f>SUM(M33)</f>
        <v>6058.72</v>
      </c>
    </row>
    <row r="35" spans="1:13" ht="55.2" customHeight="1" thickBot="1">
      <c r="A35" s="48">
        <v>14</v>
      </c>
      <c r="B35" s="21" t="s">
        <v>65</v>
      </c>
      <c r="C35" s="88" t="s">
        <v>79</v>
      </c>
      <c r="D35" s="69" t="s">
        <v>16</v>
      </c>
      <c r="E35" s="18">
        <v>2</v>
      </c>
      <c r="F35" s="23">
        <v>4752</v>
      </c>
      <c r="G35" s="24">
        <v>4415</v>
      </c>
      <c r="H35" s="24">
        <v>3765</v>
      </c>
      <c r="I35" s="20"/>
      <c r="J35" s="20"/>
      <c r="K35" s="22"/>
      <c r="L35" s="72">
        <f>ROUND((F35+G35+H35)/3,2)</f>
        <v>4310.67</v>
      </c>
      <c r="M35" s="20">
        <f>L35*E35</f>
        <v>8621.34</v>
      </c>
    </row>
    <row r="36" spans="1:13" ht="15" thickBot="1">
      <c r="A36" s="93" t="s">
        <v>17</v>
      </c>
      <c r="B36" s="94"/>
      <c r="C36" s="95"/>
      <c r="D36" s="69" t="s">
        <v>16</v>
      </c>
      <c r="E36" s="18">
        <f>E35</f>
        <v>2</v>
      </c>
      <c r="F36" s="23"/>
      <c r="G36" s="24"/>
      <c r="H36" s="24"/>
      <c r="I36" s="20"/>
      <c r="J36" s="20"/>
      <c r="K36" s="22"/>
      <c r="L36" s="20"/>
      <c r="M36" s="20">
        <f>SUM(M35)</f>
        <v>8621.34</v>
      </c>
    </row>
    <row r="37" spans="1:13" ht="168.6" thickBot="1">
      <c r="A37" s="48">
        <v>15</v>
      </c>
      <c r="B37" s="21" t="s">
        <v>37</v>
      </c>
      <c r="C37" s="88" t="s">
        <v>80</v>
      </c>
      <c r="D37" s="69" t="s">
        <v>16</v>
      </c>
      <c r="E37" s="18">
        <v>2</v>
      </c>
      <c r="F37" s="23">
        <v>6013</v>
      </c>
      <c r="G37" s="24">
        <v>5583</v>
      </c>
      <c r="H37" s="24">
        <v>4300</v>
      </c>
      <c r="I37" s="20"/>
      <c r="J37" s="20"/>
      <c r="K37" s="22"/>
      <c r="L37" s="72">
        <f>ROUND((F37+G37+H37)/3,2)</f>
        <v>5298.67</v>
      </c>
      <c r="M37" s="20">
        <f>L37*E37</f>
        <v>10597.34</v>
      </c>
    </row>
    <row r="38" spans="1:13" ht="15" thickBot="1">
      <c r="A38" s="93" t="s">
        <v>17</v>
      </c>
      <c r="B38" s="94"/>
      <c r="C38" s="95"/>
      <c r="D38" s="69" t="s">
        <v>16</v>
      </c>
      <c r="E38" s="18">
        <f>E37</f>
        <v>2</v>
      </c>
      <c r="F38" s="23"/>
      <c r="G38" s="24"/>
      <c r="H38" s="24"/>
      <c r="I38" s="20"/>
      <c r="J38" s="20"/>
      <c r="K38" s="22"/>
      <c r="L38" s="20"/>
      <c r="M38" s="20">
        <f>SUM(M37)</f>
        <v>10597.34</v>
      </c>
    </row>
    <row r="39" spans="1:13" ht="84.6" thickBot="1">
      <c r="A39" s="48">
        <v>16</v>
      </c>
      <c r="B39" s="21" t="s">
        <v>38</v>
      </c>
      <c r="C39" s="88" t="s">
        <v>81</v>
      </c>
      <c r="D39" s="69" t="s">
        <v>16</v>
      </c>
      <c r="E39" s="18">
        <v>2</v>
      </c>
      <c r="F39" s="23">
        <v>13280</v>
      </c>
      <c r="G39" s="24">
        <v>23830</v>
      </c>
      <c r="H39" s="24">
        <v>16200</v>
      </c>
      <c r="I39" s="20"/>
      <c r="J39" s="20"/>
      <c r="K39" s="22"/>
      <c r="L39" s="72">
        <f>ROUND((F39+G39+H39)/3,2)</f>
        <v>17770</v>
      </c>
      <c r="M39" s="20">
        <f>L39*E39</f>
        <v>35540</v>
      </c>
    </row>
    <row r="40" spans="1:13" ht="15" thickBot="1">
      <c r="A40" s="93" t="s">
        <v>17</v>
      </c>
      <c r="B40" s="94"/>
      <c r="C40" s="95"/>
      <c r="D40" s="69" t="s">
        <v>16</v>
      </c>
      <c r="E40" s="18">
        <f>E39</f>
        <v>2</v>
      </c>
      <c r="F40" s="23"/>
      <c r="G40" s="24"/>
      <c r="H40" s="24"/>
      <c r="I40" s="20"/>
      <c r="J40" s="20"/>
      <c r="K40" s="22"/>
      <c r="L40" s="20"/>
      <c r="M40" s="20">
        <f>SUM(M39)</f>
        <v>35540</v>
      </c>
    </row>
    <row r="41" spans="1:13" ht="99" customHeight="1" thickBot="1">
      <c r="A41" s="48">
        <v>17</v>
      </c>
      <c r="B41" s="21" t="s">
        <v>39</v>
      </c>
      <c r="C41" s="88" t="s">
        <v>82</v>
      </c>
      <c r="D41" s="69" t="s">
        <v>16</v>
      </c>
      <c r="E41" s="18">
        <v>15</v>
      </c>
      <c r="F41" s="23">
        <v>2029</v>
      </c>
      <c r="G41" s="24">
        <v>1860</v>
      </c>
      <c r="H41" s="24">
        <v>1907</v>
      </c>
      <c r="I41" s="20"/>
      <c r="J41" s="20"/>
      <c r="K41" s="22"/>
      <c r="L41" s="72">
        <f>ROUND((F41+G41+H41)/3,2)</f>
        <v>1932</v>
      </c>
      <c r="M41" s="20">
        <f>L41*E41</f>
        <v>28980</v>
      </c>
    </row>
    <row r="42" spans="1:13" ht="15" thickBot="1">
      <c r="A42" s="93" t="s">
        <v>17</v>
      </c>
      <c r="B42" s="94"/>
      <c r="C42" s="95"/>
      <c r="D42" s="69" t="s">
        <v>16</v>
      </c>
      <c r="E42" s="18">
        <f>E41</f>
        <v>15</v>
      </c>
      <c r="F42" s="23"/>
      <c r="G42" s="24"/>
      <c r="H42" s="24"/>
      <c r="I42" s="20"/>
      <c r="J42" s="20"/>
      <c r="K42" s="22"/>
      <c r="L42" s="20"/>
      <c r="M42" s="20">
        <f>SUM(M41)</f>
        <v>28980</v>
      </c>
    </row>
    <row r="43" spans="1:13" ht="72" customHeight="1" thickBot="1">
      <c r="A43" s="48">
        <v>18</v>
      </c>
      <c r="B43" s="21" t="s">
        <v>40</v>
      </c>
      <c r="C43" s="88" t="s">
        <v>83</v>
      </c>
      <c r="D43" s="69" t="s">
        <v>16</v>
      </c>
      <c r="E43" s="18">
        <v>90</v>
      </c>
      <c r="F43" s="23">
        <v>806</v>
      </c>
      <c r="G43" s="24">
        <v>794</v>
      </c>
      <c r="H43" s="24">
        <v>670</v>
      </c>
      <c r="I43" s="20"/>
      <c r="J43" s="20"/>
      <c r="K43" s="22"/>
      <c r="L43" s="72">
        <f>ROUND((F43+G43+H43)/3,2)</f>
        <v>756.67</v>
      </c>
      <c r="M43" s="20">
        <f>L43*E43</f>
        <v>68100.3</v>
      </c>
    </row>
    <row r="44" spans="1:13" ht="15" thickBot="1">
      <c r="A44" s="93" t="s">
        <v>17</v>
      </c>
      <c r="B44" s="94"/>
      <c r="C44" s="95"/>
      <c r="D44" s="69" t="s">
        <v>16</v>
      </c>
      <c r="E44" s="18">
        <f>E43</f>
        <v>90</v>
      </c>
      <c r="F44" s="23"/>
      <c r="G44" s="24"/>
      <c r="H44" s="24"/>
      <c r="I44" s="20"/>
      <c r="J44" s="20"/>
      <c r="K44" s="22"/>
      <c r="L44" s="20"/>
      <c r="M44" s="20">
        <f>SUM(M43)</f>
        <v>68100.3</v>
      </c>
    </row>
    <row r="45" spans="1:13" ht="120" customHeight="1" thickBot="1">
      <c r="A45" s="48">
        <v>19</v>
      </c>
      <c r="B45" s="21" t="s">
        <v>40</v>
      </c>
      <c r="C45" s="88" t="s">
        <v>85</v>
      </c>
      <c r="D45" s="69" t="s">
        <v>16</v>
      </c>
      <c r="E45" s="18">
        <v>4</v>
      </c>
      <c r="F45" s="23">
        <v>766</v>
      </c>
      <c r="G45" s="24">
        <v>794</v>
      </c>
      <c r="H45" s="24">
        <v>820</v>
      </c>
      <c r="I45" s="20"/>
      <c r="J45" s="20"/>
      <c r="K45" s="22"/>
      <c r="L45" s="72">
        <f>ROUND((F45+G45+H45)/3,2)</f>
        <v>793.33</v>
      </c>
      <c r="M45" s="20">
        <f>L45*E45</f>
        <v>3173.32</v>
      </c>
    </row>
    <row r="46" spans="1:13" ht="15" thickBot="1">
      <c r="A46" s="93" t="s">
        <v>17</v>
      </c>
      <c r="B46" s="94"/>
      <c r="C46" s="95"/>
      <c r="D46" s="69" t="s">
        <v>16</v>
      </c>
      <c r="E46" s="18">
        <f>E45</f>
        <v>4</v>
      </c>
      <c r="F46" s="23"/>
      <c r="G46" s="24"/>
      <c r="H46" s="24"/>
      <c r="I46" s="20"/>
      <c r="J46" s="20"/>
      <c r="K46" s="22"/>
      <c r="L46" s="20"/>
      <c r="M46" s="20">
        <f>SUM(M45)</f>
        <v>3173.32</v>
      </c>
    </row>
    <row r="47" spans="1:13" ht="60.6" thickBot="1">
      <c r="A47" s="48">
        <v>20</v>
      </c>
      <c r="B47" s="21" t="s">
        <v>39</v>
      </c>
      <c r="C47" s="88" t="s">
        <v>84</v>
      </c>
      <c r="D47" s="69" t="s">
        <v>16</v>
      </c>
      <c r="E47" s="18">
        <v>2</v>
      </c>
      <c r="F47" s="23">
        <v>5280</v>
      </c>
      <c r="G47" s="24">
        <v>794</v>
      </c>
      <c r="H47" s="24">
        <v>820</v>
      </c>
      <c r="I47" s="20"/>
      <c r="J47" s="20"/>
      <c r="K47" s="22"/>
      <c r="L47" s="72">
        <f>ROUND((F47+G47+H47)/3,2)</f>
        <v>2298</v>
      </c>
      <c r="M47" s="20">
        <f>L47*E47</f>
        <v>4596</v>
      </c>
    </row>
    <row r="48" spans="1:13" ht="15" thickBot="1">
      <c r="A48" s="93" t="s">
        <v>17</v>
      </c>
      <c r="B48" s="94"/>
      <c r="C48" s="95"/>
      <c r="D48" s="69" t="s">
        <v>16</v>
      </c>
      <c r="E48" s="18">
        <f>E47</f>
        <v>2</v>
      </c>
      <c r="F48" s="23"/>
      <c r="G48" s="24"/>
      <c r="H48" s="24"/>
      <c r="I48" s="20"/>
      <c r="J48" s="20"/>
      <c r="K48" s="22"/>
      <c r="L48" s="20"/>
      <c r="M48" s="20">
        <f>SUM(M47)</f>
        <v>4596</v>
      </c>
    </row>
    <row r="49" spans="1:13" ht="156.6" thickBot="1">
      <c r="A49" s="48">
        <v>21</v>
      </c>
      <c r="B49" s="21" t="s">
        <v>39</v>
      </c>
      <c r="C49" s="88" t="s">
        <v>86</v>
      </c>
      <c r="D49" s="69" t="s">
        <v>16</v>
      </c>
      <c r="E49" s="18">
        <v>4</v>
      </c>
      <c r="F49" s="23">
        <v>958</v>
      </c>
      <c r="G49" s="24">
        <v>794</v>
      </c>
      <c r="H49" s="24">
        <v>732</v>
      </c>
      <c r="I49" s="20"/>
      <c r="J49" s="20"/>
      <c r="K49" s="22"/>
      <c r="L49" s="72">
        <f>ROUND((F49+G49+H49)/3,2)</f>
        <v>828</v>
      </c>
      <c r="M49" s="20">
        <f>L49*E49</f>
        <v>3312</v>
      </c>
    </row>
    <row r="50" spans="1:13" ht="15" thickBot="1">
      <c r="A50" s="93" t="s">
        <v>17</v>
      </c>
      <c r="B50" s="94"/>
      <c r="C50" s="95"/>
      <c r="D50" s="69" t="s">
        <v>16</v>
      </c>
      <c r="E50" s="18">
        <f>E49</f>
        <v>4</v>
      </c>
      <c r="F50" s="23"/>
      <c r="G50" s="24"/>
      <c r="H50" s="24"/>
      <c r="I50" s="20"/>
      <c r="J50" s="20"/>
      <c r="K50" s="22"/>
      <c r="L50" s="20"/>
      <c r="M50" s="20">
        <f>SUM(M49)</f>
        <v>3312</v>
      </c>
    </row>
    <row r="51" spans="1:13" ht="124.95" customHeight="1" thickBot="1">
      <c r="A51" s="48">
        <v>22</v>
      </c>
      <c r="B51" s="21" t="s">
        <v>40</v>
      </c>
      <c r="C51" s="88" t="s">
        <v>87</v>
      </c>
      <c r="D51" s="69" t="s">
        <v>16</v>
      </c>
      <c r="E51" s="18">
        <v>4</v>
      </c>
      <c r="F51" s="23">
        <v>765</v>
      </c>
      <c r="G51" s="24">
        <v>794</v>
      </c>
      <c r="H51" s="24">
        <v>734</v>
      </c>
      <c r="I51" s="20"/>
      <c r="J51" s="20"/>
      <c r="K51" s="22"/>
      <c r="L51" s="72">
        <f>ROUND((F51+G51+H51)/3,2)</f>
        <v>764.33</v>
      </c>
      <c r="M51" s="20">
        <f>L51*E51</f>
        <v>3057.32</v>
      </c>
    </row>
    <row r="52" spans="1:13" ht="15" thickBot="1">
      <c r="A52" s="93" t="s">
        <v>17</v>
      </c>
      <c r="B52" s="94"/>
      <c r="C52" s="95"/>
      <c r="D52" s="69" t="s">
        <v>16</v>
      </c>
      <c r="E52" s="18">
        <f>E51</f>
        <v>4</v>
      </c>
      <c r="F52" s="23"/>
      <c r="G52" s="24"/>
      <c r="H52" s="24"/>
      <c r="I52" s="20"/>
      <c r="J52" s="20"/>
      <c r="K52" s="22"/>
      <c r="L52" s="20"/>
      <c r="M52" s="20">
        <f>SUM(M51)</f>
        <v>3057.32</v>
      </c>
    </row>
    <row r="53" spans="1:13" ht="135.6" customHeight="1" thickBot="1">
      <c r="A53" s="48">
        <v>23</v>
      </c>
      <c r="B53" s="21" t="s">
        <v>40</v>
      </c>
      <c r="C53" s="88" t="s">
        <v>88</v>
      </c>
      <c r="D53" s="69" t="s">
        <v>16</v>
      </c>
      <c r="E53" s="18">
        <v>4</v>
      </c>
      <c r="F53" s="23">
        <v>766</v>
      </c>
      <c r="G53" s="24">
        <v>794</v>
      </c>
      <c r="H53" s="24">
        <v>775</v>
      </c>
      <c r="I53" s="20"/>
      <c r="J53" s="20"/>
      <c r="K53" s="22"/>
      <c r="L53" s="72">
        <f>ROUND((F53+G53+H53)/3,2)</f>
        <v>778.33</v>
      </c>
      <c r="M53" s="20">
        <f>L53*E53</f>
        <v>3113.32</v>
      </c>
    </row>
    <row r="54" spans="1:13" ht="15" thickBot="1">
      <c r="A54" s="93" t="s">
        <v>17</v>
      </c>
      <c r="B54" s="94"/>
      <c r="C54" s="95"/>
      <c r="D54" s="69" t="s">
        <v>16</v>
      </c>
      <c r="E54" s="18">
        <f>E53</f>
        <v>4</v>
      </c>
      <c r="F54" s="23"/>
      <c r="G54" s="24"/>
      <c r="H54" s="24"/>
      <c r="I54" s="20"/>
      <c r="J54" s="20"/>
      <c r="K54" s="22"/>
      <c r="L54" s="20"/>
      <c r="M54" s="20">
        <f>SUM(M53)</f>
        <v>3113.32</v>
      </c>
    </row>
    <row r="55" spans="1:13" ht="120.6" thickBot="1">
      <c r="A55" s="48">
        <v>24</v>
      </c>
      <c r="B55" s="21" t="s">
        <v>39</v>
      </c>
      <c r="C55" s="88" t="s">
        <v>90</v>
      </c>
      <c r="D55" s="69" t="s">
        <v>16</v>
      </c>
      <c r="E55" s="18">
        <v>5</v>
      </c>
      <c r="F55" s="23">
        <v>606</v>
      </c>
      <c r="G55" s="24">
        <v>736</v>
      </c>
      <c r="H55" s="24">
        <v>607</v>
      </c>
      <c r="I55" s="20"/>
      <c r="J55" s="20"/>
      <c r="K55" s="22"/>
      <c r="L55" s="72">
        <f>ROUND((F55+G55+H55)/3,2)</f>
        <v>649.66999999999996</v>
      </c>
      <c r="M55" s="20">
        <f>L55*E55</f>
        <v>3248.35</v>
      </c>
    </row>
    <row r="56" spans="1:13" ht="15" thickBot="1">
      <c r="A56" s="93" t="s">
        <v>17</v>
      </c>
      <c r="B56" s="94"/>
      <c r="C56" s="95"/>
      <c r="D56" s="69" t="s">
        <v>16</v>
      </c>
      <c r="E56" s="18">
        <f>E55</f>
        <v>5</v>
      </c>
      <c r="F56" s="23"/>
      <c r="G56" s="24"/>
      <c r="H56" s="24"/>
      <c r="I56" s="20"/>
      <c r="J56" s="20"/>
      <c r="K56" s="22"/>
      <c r="L56" s="20"/>
      <c r="M56" s="20">
        <f>SUM(M55)</f>
        <v>3248.35</v>
      </c>
    </row>
    <row r="57" spans="1:13" ht="99" customHeight="1" thickBot="1">
      <c r="A57" s="48">
        <v>25</v>
      </c>
      <c r="B57" s="21" t="s">
        <v>40</v>
      </c>
      <c r="C57" s="88" t="s">
        <v>89</v>
      </c>
      <c r="D57" s="69" t="s">
        <v>16</v>
      </c>
      <c r="E57" s="18">
        <v>3</v>
      </c>
      <c r="F57" s="23">
        <v>632</v>
      </c>
      <c r="G57" s="24">
        <v>736</v>
      </c>
      <c r="H57" s="24">
        <v>607</v>
      </c>
      <c r="I57" s="20"/>
      <c r="J57" s="20"/>
      <c r="K57" s="22"/>
      <c r="L57" s="72">
        <f>ROUND((F57+G57+H57)/3,2)</f>
        <v>658.33</v>
      </c>
      <c r="M57" s="20">
        <f>L57*E57</f>
        <v>1974.9900000000002</v>
      </c>
    </row>
    <row r="58" spans="1:13" ht="15" thickBot="1">
      <c r="A58" s="93" t="s">
        <v>17</v>
      </c>
      <c r="B58" s="96"/>
      <c r="C58" s="95"/>
      <c r="D58" s="69" t="s">
        <v>16</v>
      </c>
      <c r="E58" s="18">
        <f>E57</f>
        <v>3</v>
      </c>
      <c r="F58" s="23"/>
      <c r="G58" s="24"/>
      <c r="H58" s="24"/>
      <c r="I58" s="20"/>
      <c r="J58" s="20"/>
      <c r="K58" s="22"/>
      <c r="L58" s="20"/>
      <c r="M58" s="20">
        <f>SUM(M57)</f>
        <v>1974.9900000000002</v>
      </c>
    </row>
    <row r="59" spans="1:13" ht="109.95" customHeight="1" thickBot="1">
      <c r="A59" s="52">
        <v>26</v>
      </c>
      <c r="B59" s="21" t="s">
        <v>40</v>
      </c>
      <c r="C59" s="89" t="s">
        <v>91</v>
      </c>
      <c r="D59" s="69" t="s">
        <v>16</v>
      </c>
      <c r="E59" s="18">
        <v>4</v>
      </c>
      <c r="F59" s="23">
        <v>530</v>
      </c>
      <c r="G59" s="24">
        <v>517</v>
      </c>
      <c r="H59" s="24">
        <v>623</v>
      </c>
      <c r="I59" s="20"/>
      <c r="J59" s="20"/>
      <c r="K59" s="22"/>
      <c r="L59" s="72">
        <f>ROUND((F59+G59+H59)/3,2)</f>
        <v>556.66999999999996</v>
      </c>
      <c r="M59" s="20">
        <f>L59*E59</f>
        <v>2226.6799999999998</v>
      </c>
    </row>
    <row r="60" spans="1:13" ht="15" thickBot="1">
      <c r="A60" s="93" t="s">
        <v>17</v>
      </c>
      <c r="B60" s="109"/>
      <c r="C60" s="95"/>
      <c r="D60" s="69" t="s">
        <v>16</v>
      </c>
      <c r="E60" s="18">
        <f>E59</f>
        <v>4</v>
      </c>
      <c r="F60" s="23"/>
      <c r="G60" s="24"/>
      <c r="H60" s="24"/>
      <c r="I60" s="20"/>
      <c r="J60" s="20"/>
      <c r="K60" s="22"/>
      <c r="L60" s="20"/>
      <c r="M60" s="20">
        <f>SUM(M59)</f>
        <v>2226.6799999999998</v>
      </c>
    </row>
    <row r="61" spans="1:13" ht="96.6" thickBot="1">
      <c r="A61" s="52">
        <v>27</v>
      </c>
      <c r="B61" s="21" t="s">
        <v>40</v>
      </c>
      <c r="C61" s="89" t="s">
        <v>92</v>
      </c>
      <c r="D61" s="69" t="s">
        <v>16</v>
      </c>
      <c r="E61" s="18">
        <v>4</v>
      </c>
      <c r="F61" s="23">
        <v>530</v>
      </c>
      <c r="G61" s="24">
        <v>517</v>
      </c>
      <c r="H61" s="24">
        <v>642</v>
      </c>
      <c r="I61" s="20"/>
      <c r="J61" s="20"/>
      <c r="K61" s="22"/>
      <c r="L61" s="72">
        <f>ROUND((F61+G61+H61)/3,2)</f>
        <v>563</v>
      </c>
      <c r="M61" s="20">
        <f>L61*E61</f>
        <v>2252</v>
      </c>
    </row>
    <row r="62" spans="1:13" ht="15" thickBot="1">
      <c r="A62" s="93" t="s">
        <v>17</v>
      </c>
      <c r="B62" s="110"/>
      <c r="C62" s="95"/>
      <c r="D62" s="69" t="s">
        <v>16</v>
      </c>
      <c r="E62" s="18">
        <f>E61</f>
        <v>4</v>
      </c>
      <c r="F62" s="23"/>
      <c r="G62" s="24"/>
      <c r="H62" s="24"/>
      <c r="I62" s="20"/>
      <c r="J62" s="20"/>
      <c r="K62" s="22"/>
      <c r="L62" s="20"/>
      <c r="M62" s="20">
        <f>SUM(M61)</f>
        <v>2252</v>
      </c>
    </row>
    <row r="63" spans="1:13" ht="168" customHeight="1" thickBot="1">
      <c r="A63" s="48">
        <v>28</v>
      </c>
      <c r="B63" s="21" t="s">
        <v>40</v>
      </c>
      <c r="C63" s="88" t="s">
        <v>93</v>
      </c>
      <c r="D63" s="75" t="s">
        <v>16</v>
      </c>
      <c r="E63" s="18">
        <v>6</v>
      </c>
      <c r="F63" s="23">
        <v>420</v>
      </c>
      <c r="G63" s="24">
        <v>554</v>
      </c>
      <c r="H63" s="24">
        <v>489</v>
      </c>
      <c r="I63" s="20"/>
      <c r="J63" s="20"/>
      <c r="K63" s="22"/>
      <c r="L63" s="72">
        <f>ROUND((F63+G63+H63)/3,2)</f>
        <v>487.67</v>
      </c>
      <c r="M63" s="20">
        <f>L63*E63</f>
        <v>2926.02</v>
      </c>
    </row>
    <row r="64" spans="1:13" ht="15" thickBot="1">
      <c r="A64" s="93" t="s">
        <v>17</v>
      </c>
      <c r="B64" s="94"/>
      <c r="C64" s="95"/>
      <c r="D64" s="69" t="s">
        <v>16</v>
      </c>
      <c r="E64" s="18">
        <f>E63</f>
        <v>6</v>
      </c>
      <c r="F64" s="23"/>
      <c r="G64" s="24"/>
      <c r="H64" s="24"/>
      <c r="I64" s="20"/>
      <c r="J64" s="20"/>
      <c r="K64" s="22"/>
      <c r="L64" s="20"/>
      <c r="M64" s="20">
        <f>SUM(M63)</f>
        <v>2926.02</v>
      </c>
    </row>
    <row r="65" spans="1:13" ht="112.95" customHeight="1" thickBot="1">
      <c r="A65" s="48">
        <v>29</v>
      </c>
      <c r="B65" s="21" t="s">
        <v>40</v>
      </c>
      <c r="C65" s="88" t="s">
        <v>94</v>
      </c>
      <c r="D65" s="69" t="s">
        <v>16</v>
      </c>
      <c r="E65" s="18">
        <v>60</v>
      </c>
      <c r="F65" s="23">
        <v>323</v>
      </c>
      <c r="G65" s="24">
        <v>356</v>
      </c>
      <c r="H65" s="24">
        <v>352</v>
      </c>
      <c r="I65" s="20"/>
      <c r="J65" s="20"/>
      <c r="K65" s="22"/>
      <c r="L65" s="72">
        <f>ROUND((F65+G65+H65)/3,2)</f>
        <v>343.67</v>
      </c>
      <c r="M65" s="20">
        <f>L65*E65</f>
        <v>20620.2</v>
      </c>
    </row>
    <row r="66" spans="1:13" ht="15" thickBot="1">
      <c r="A66" s="93" t="s">
        <v>17</v>
      </c>
      <c r="B66" s="94"/>
      <c r="C66" s="95"/>
      <c r="D66" s="69" t="s">
        <v>16</v>
      </c>
      <c r="E66" s="18">
        <f>E65</f>
        <v>60</v>
      </c>
      <c r="F66" s="23"/>
      <c r="G66" s="24"/>
      <c r="H66" s="24"/>
      <c r="I66" s="20"/>
      <c r="J66" s="20"/>
      <c r="K66" s="22"/>
      <c r="L66" s="20"/>
      <c r="M66" s="20">
        <f>SUM(M65)</f>
        <v>20620.2</v>
      </c>
    </row>
    <row r="67" spans="1:13" ht="190.2" customHeight="1" thickBot="1">
      <c r="A67" s="48">
        <v>30</v>
      </c>
      <c r="B67" s="21" t="s">
        <v>59</v>
      </c>
      <c r="C67" s="88" t="s">
        <v>95</v>
      </c>
      <c r="D67" s="69" t="s">
        <v>16</v>
      </c>
      <c r="E67" s="18">
        <v>60</v>
      </c>
      <c r="F67" s="23">
        <v>557</v>
      </c>
      <c r="G67" s="24">
        <v>546</v>
      </c>
      <c r="H67" s="24">
        <v>474</v>
      </c>
      <c r="I67" s="20"/>
      <c r="J67" s="20"/>
      <c r="K67" s="22"/>
      <c r="L67" s="72">
        <f>ROUND((F67+G67+H67)/3,2)</f>
        <v>525.66999999999996</v>
      </c>
      <c r="M67" s="20">
        <f>L67*E67</f>
        <v>31540.199999999997</v>
      </c>
    </row>
    <row r="68" spans="1:13" ht="15" thickBot="1">
      <c r="A68" s="93" t="s">
        <v>17</v>
      </c>
      <c r="B68" s="94"/>
      <c r="C68" s="95"/>
      <c r="D68" s="69" t="s">
        <v>16</v>
      </c>
      <c r="E68" s="18">
        <f>E67</f>
        <v>60</v>
      </c>
      <c r="F68" s="23"/>
      <c r="G68" s="24"/>
      <c r="H68" s="24"/>
      <c r="I68" s="20"/>
      <c r="J68" s="20"/>
      <c r="K68" s="22"/>
      <c r="L68" s="20"/>
      <c r="M68" s="20">
        <f>SUM(M67)</f>
        <v>31540.199999999997</v>
      </c>
    </row>
    <row r="69" spans="1:13" ht="36.6" thickBot="1">
      <c r="A69" s="48">
        <v>31</v>
      </c>
      <c r="B69" s="21" t="s">
        <v>41</v>
      </c>
      <c r="C69" s="88" t="s">
        <v>96</v>
      </c>
      <c r="D69" s="69"/>
      <c r="E69" s="18">
        <v>5</v>
      </c>
      <c r="F69" s="23">
        <v>226</v>
      </c>
      <c r="G69" s="24">
        <v>254</v>
      </c>
      <c r="H69" s="24">
        <v>227</v>
      </c>
      <c r="I69" s="20"/>
      <c r="J69" s="20"/>
      <c r="K69" s="22"/>
      <c r="L69" s="72">
        <f>ROUND((F69+G69+H69)/3,2)</f>
        <v>235.67</v>
      </c>
      <c r="M69" s="20">
        <f>L69*E69</f>
        <v>1178.3499999999999</v>
      </c>
    </row>
    <row r="70" spans="1:13" ht="15" thickBot="1">
      <c r="A70" s="93" t="s">
        <v>17</v>
      </c>
      <c r="B70" s="94"/>
      <c r="C70" s="95"/>
      <c r="D70" s="69" t="s">
        <v>16</v>
      </c>
      <c r="E70" s="18">
        <f>E69</f>
        <v>5</v>
      </c>
      <c r="F70" s="23"/>
      <c r="G70" s="24"/>
      <c r="H70" s="24"/>
      <c r="I70" s="20"/>
      <c r="J70" s="20"/>
      <c r="K70" s="22"/>
      <c r="L70" s="20"/>
      <c r="M70" s="20">
        <f>SUM(M69)</f>
        <v>1178.3499999999999</v>
      </c>
    </row>
    <row r="71" spans="1:13" ht="51.6" customHeight="1" thickBot="1">
      <c r="A71" s="48">
        <v>32</v>
      </c>
      <c r="B71" s="21" t="s">
        <v>41</v>
      </c>
      <c r="C71" s="88" t="s">
        <v>97</v>
      </c>
      <c r="D71" s="69" t="s">
        <v>16</v>
      </c>
      <c r="E71" s="18">
        <v>12</v>
      </c>
      <c r="F71" s="23">
        <v>226</v>
      </c>
      <c r="G71" s="24">
        <v>254</v>
      </c>
      <c r="H71" s="24">
        <v>245</v>
      </c>
      <c r="I71" s="20"/>
      <c r="J71" s="20"/>
      <c r="K71" s="22"/>
      <c r="L71" s="72">
        <f>ROUND((F71+G71+H71)/3,2)</f>
        <v>241.67</v>
      </c>
      <c r="M71" s="20">
        <f>L71*E71</f>
        <v>2900.04</v>
      </c>
    </row>
    <row r="72" spans="1:13" ht="15" thickBot="1">
      <c r="A72" s="93" t="s">
        <v>17</v>
      </c>
      <c r="B72" s="94"/>
      <c r="C72" s="95"/>
      <c r="D72" s="69" t="s">
        <v>16</v>
      </c>
      <c r="E72" s="18">
        <f>E71</f>
        <v>12</v>
      </c>
      <c r="F72" s="23"/>
      <c r="G72" s="24"/>
      <c r="H72" s="24"/>
      <c r="I72" s="20"/>
      <c r="J72" s="20"/>
      <c r="K72" s="22"/>
      <c r="L72" s="20"/>
      <c r="M72" s="20">
        <f>SUM(M71)</f>
        <v>2900.04</v>
      </c>
    </row>
    <row r="73" spans="1:13" ht="73.95" customHeight="1" thickBot="1">
      <c r="A73" s="48">
        <v>33</v>
      </c>
      <c r="B73" s="21" t="s">
        <v>41</v>
      </c>
      <c r="C73" s="88" t="s">
        <v>98</v>
      </c>
      <c r="D73" s="69" t="s">
        <v>16</v>
      </c>
      <c r="E73" s="18">
        <v>4</v>
      </c>
      <c r="F73" s="23">
        <v>480</v>
      </c>
      <c r="G73" s="24">
        <v>473</v>
      </c>
      <c r="H73" s="24">
        <v>398</v>
      </c>
      <c r="I73" s="20"/>
      <c r="J73" s="20"/>
      <c r="K73" s="22"/>
      <c r="L73" s="72">
        <f>ROUND((F73+G73+H73)/3,2)</f>
        <v>450.33</v>
      </c>
      <c r="M73" s="20">
        <f>L73*E73</f>
        <v>1801.32</v>
      </c>
    </row>
    <row r="74" spans="1:13" ht="15" thickBot="1">
      <c r="A74" s="93" t="s">
        <v>17</v>
      </c>
      <c r="B74" s="94"/>
      <c r="C74" s="95"/>
      <c r="D74" s="69" t="s">
        <v>16</v>
      </c>
      <c r="E74" s="18">
        <f>E73</f>
        <v>4</v>
      </c>
      <c r="F74" s="23"/>
      <c r="G74" s="24"/>
      <c r="H74" s="24"/>
      <c r="I74" s="20"/>
      <c r="J74" s="20"/>
      <c r="K74" s="22"/>
      <c r="L74" s="20"/>
      <c r="M74" s="20">
        <f>SUM(M73)</f>
        <v>1801.32</v>
      </c>
    </row>
    <row r="75" spans="1:13" ht="108.6" thickBot="1">
      <c r="A75" s="48">
        <v>34</v>
      </c>
      <c r="B75" s="21" t="s">
        <v>58</v>
      </c>
      <c r="C75" s="90" t="s">
        <v>99</v>
      </c>
      <c r="D75" s="24" t="s">
        <v>16</v>
      </c>
      <c r="E75" s="18">
        <v>60</v>
      </c>
      <c r="F75" s="24">
        <v>555</v>
      </c>
      <c r="G75" s="24">
        <v>546</v>
      </c>
      <c r="H75" s="24">
        <v>428</v>
      </c>
      <c r="I75" s="30"/>
      <c r="J75" s="30">
        <v>3518</v>
      </c>
      <c r="K75" s="30"/>
      <c r="L75" s="72">
        <f>ROUND((F75+G75+H75)/3,2)</f>
        <v>509.67</v>
      </c>
      <c r="M75" s="20">
        <f>L75*E75</f>
        <v>30580.2</v>
      </c>
    </row>
    <row r="76" spans="1:13" ht="15" thickBot="1">
      <c r="A76" s="100" t="s">
        <v>17</v>
      </c>
      <c r="B76" s="101"/>
      <c r="C76" s="102"/>
      <c r="D76" s="31" t="s">
        <v>16</v>
      </c>
      <c r="E76" s="18">
        <f>E75</f>
        <v>60</v>
      </c>
      <c r="F76" s="23"/>
      <c r="G76" s="24"/>
      <c r="H76" s="24"/>
      <c r="I76" s="30"/>
      <c r="J76" s="30"/>
      <c r="K76" s="30"/>
      <c r="L76" s="24"/>
      <c r="M76" s="20">
        <f>SUM(M75)</f>
        <v>30580.2</v>
      </c>
    </row>
    <row r="77" spans="1:13" ht="53.4" customHeight="1" thickBot="1">
      <c r="A77" s="50">
        <v>35</v>
      </c>
      <c r="B77" s="21" t="s">
        <v>42</v>
      </c>
      <c r="C77" s="91" t="s">
        <v>100</v>
      </c>
      <c r="D77" s="19" t="s">
        <v>16</v>
      </c>
      <c r="E77" s="18">
        <v>5</v>
      </c>
      <c r="F77" s="23">
        <v>226</v>
      </c>
      <c r="G77" s="24">
        <v>254</v>
      </c>
      <c r="H77" s="24">
        <v>263</v>
      </c>
      <c r="I77" s="30"/>
      <c r="J77" s="30"/>
      <c r="K77" s="30"/>
      <c r="L77" s="72">
        <f>ROUND((F77+G77+H77)/3,2)</f>
        <v>247.67</v>
      </c>
      <c r="M77" s="20">
        <f>L77*E77</f>
        <v>1238.3499999999999</v>
      </c>
    </row>
    <row r="78" spans="1:13" ht="15" thickBot="1">
      <c r="A78" s="103" t="s">
        <v>20</v>
      </c>
      <c r="B78" s="104"/>
      <c r="C78" s="105"/>
      <c r="D78" s="31" t="s">
        <v>16</v>
      </c>
      <c r="E78" s="18">
        <f>E77</f>
        <v>5</v>
      </c>
      <c r="F78" s="23"/>
      <c r="G78" s="24"/>
      <c r="H78" s="24"/>
      <c r="I78" s="30"/>
      <c r="J78" s="30"/>
      <c r="K78" s="30"/>
      <c r="L78" s="24"/>
      <c r="M78" s="20">
        <f>SUM(M77)</f>
        <v>1238.3499999999999</v>
      </c>
    </row>
    <row r="79" spans="1:13" ht="36.6" thickBot="1">
      <c r="A79" s="48">
        <v>36</v>
      </c>
      <c r="B79" s="21" t="s">
        <v>42</v>
      </c>
      <c r="C79" s="85" t="s">
        <v>101</v>
      </c>
      <c r="D79" s="31" t="s">
        <v>16</v>
      </c>
      <c r="E79" s="18">
        <v>12</v>
      </c>
      <c r="F79" s="23">
        <v>226</v>
      </c>
      <c r="G79" s="24">
        <v>254</v>
      </c>
      <c r="H79" s="24">
        <v>230</v>
      </c>
      <c r="I79" s="30"/>
      <c r="J79" s="30"/>
      <c r="K79" s="30"/>
      <c r="L79" s="72">
        <f>ROUND((F79+G79+H79)/3,2)</f>
        <v>236.67</v>
      </c>
      <c r="M79" s="20">
        <f>L79*E79</f>
        <v>2840.04</v>
      </c>
    </row>
    <row r="80" spans="1:13" ht="15" thickBot="1">
      <c r="A80" s="97" t="s">
        <v>18</v>
      </c>
      <c r="B80" s="98"/>
      <c r="C80" s="99"/>
      <c r="D80" s="31" t="s">
        <v>16</v>
      </c>
      <c r="E80" s="18">
        <f>E79</f>
        <v>12</v>
      </c>
      <c r="F80" s="23"/>
      <c r="G80" s="24"/>
      <c r="H80" s="24"/>
      <c r="I80" s="30"/>
      <c r="J80" s="30"/>
      <c r="K80" s="30"/>
      <c r="L80" s="24"/>
      <c r="M80" s="20">
        <f>SUM(M79)</f>
        <v>2840.04</v>
      </c>
    </row>
    <row r="81" spans="1:13" ht="48.6" thickBot="1">
      <c r="A81" s="48">
        <v>37</v>
      </c>
      <c r="B81" s="21" t="s">
        <v>42</v>
      </c>
      <c r="C81" s="85" t="s">
        <v>102</v>
      </c>
      <c r="D81" s="31" t="s">
        <v>16</v>
      </c>
      <c r="E81" s="18">
        <v>12</v>
      </c>
      <c r="F81" s="23">
        <v>299</v>
      </c>
      <c r="G81" s="24">
        <v>254</v>
      </c>
      <c r="H81" s="24">
        <v>240</v>
      </c>
      <c r="I81" s="30"/>
      <c r="J81" s="30"/>
      <c r="K81" s="30"/>
      <c r="L81" s="72">
        <f>ROUND((F81+G81+H81)/3,2)</f>
        <v>264.33</v>
      </c>
      <c r="M81" s="20">
        <f>L81*E81</f>
        <v>3171.96</v>
      </c>
    </row>
    <row r="82" spans="1:13" ht="15" thickBot="1">
      <c r="A82" s="97" t="s">
        <v>18</v>
      </c>
      <c r="B82" s="98"/>
      <c r="C82" s="99"/>
      <c r="D82" s="31" t="s">
        <v>16</v>
      </c>
      <c r="E82" s="18">
        <f>E81</f>
        <v>12</v>
      </c>
      <c r="F82" s="23"/>
      <c r="G82" s="24"/>
      <c r="H82" s="24"/>
      <c r="I82" s="30"/>
      <c r="J82" s="30"/>
      <c r="K82" s="30"/>
      <c r="L82" s="24"/>
      <c r="M82" s="20">
        <f>SUM(M81)</f>
        <v>3171.96</v>
      </c>
    </row>
    <row r="83" spans="1:13" ht="36.6" thickBot="1">
      <c r="A83" s="48">
        <v>38</v>
      </c>
      <c r="B83" s="21" t="s">
        <v>42</v>
      </c>
      <c r="C83" s="85" t="s">
        <v>103</v>
      </c>
      <c r="D83" s="31" t="s">
        <v>16</v>
      </c>
      <c r="E83" s="18">
        <v>10</v>
      </c>
      <c r="F83" s="23">
        <v>226</v>
      </c>
      <c r="G83" s="24">
        <v>254</v>
      </c>
      <c r="H83" s="24">
        <v>189</v>
      </c>
      <c r="I83" s="30"/>
      <c r="J83" s="30"/>
      <c r="K83" s="30"/>
      <c r="L83" s="72">
        <f>ROUND((F83+G83+H83)/3,2)</f>
        <v>223</v>
      </c>
      <c r="M83" s="20">
        <f>L83*E83</f>
        <v>2230</v>
      </c>
    </row>
    <row r="84" spans="1:13" ht="15" thickBot="1">
      <c r="A84" s="97" t="s">
        <v>18</v>
      </c>
      <c r="B84" s="98"/>
      <c r="C84" s="99"/>
      <c r="D84" s="31" t="s">
        <v>16</v>
      </c>
      <c r="E84" s="18">
        <f>E83</f>
        <v>10</v>
      </c>
      <c r="F84" s="23"/>
      <c r="G84" s="24"/>
      <c r="H84" s="24"/>
      <c r="I84" s="30"/>
      <c r="J84" s="30"/>
      <c r="K84" s="30"/>
      <c r="L84" s="24"/>
      <c r="M84" s="20">
        <f>SUM(M83)</f>
        <v>2230</v>
      </c>
    </row>
    <row r="85" spans="1:13" ht="88.2" customHeight="1" thickBot="1">
      <c r="A85" s="48">
        <v>39</v>
      </c>
      <c r="B85" s="21" t="s">
        <v>43</v>
      </c>
      <c r="C85" s="85" t="s">
        <v>104</v>
      </c>
      <c r="D85" s="31" t="s">
        <v>16</v>
      </c>
      <c r="E85" s="18">
        <v>12</v>
      </c>
      <c r="F85" s="23">
        <v>421</v>
      </c>
      <c r="G85" s="24">
        <v>517</v>
      </c>
      <c r="H85" s="24">
        <v>430</v>
      </c>
      <c r="I85" s="30"/>
      <c r="J85" s="30"/>
      <c r="K85" s="30"/>
      <c r="L85" s="72">
        <f>ROUND((F85+G85+H85)/3,2)</f>
        <v>456</v>
      </c>
      <c r="M85" s="20">
        <f>L85*E85</f>
        <v>5472</v>
      </c>
    </row>
    <row r="86" spans="1:13" ht="15" thickBot="1">
      <c r="A86" s="97" t="s">
        <v>18</v>
      </c>
      <c r="B86" s="98"/>
      <c r="C86" s="99"/>
      <c r="D86" s="31" t="s">
        <v>16</v>
      </c>
      <c r="E86" s="18">
        <f>E85</f>
        <v>12</v>
      </c>
      <c r="F86" s="23"/>
      <c r="G86" s="24"/>
      <c r="H86" s="24"/>
      <c r="I86" s="30"/>
      <c r="J86" s="30"/>
      <c r="K86" s="30"/>
      <c r="L86" s="24"/>
      <c r="M86" s="20">
        <f>SUM(M85)</f>
        <v>5472</v>
      </c>
    </row>
    <row r="87" spans="1:13" ht="104.25" customHeight="1" thickBot="1">
      <c r="A87" s="48">
        <v>40</v>
      </c>
      <c r="B87" s="21" t="s">
        <v>40</v>
      </c>
      <c r="C87" s="85" t="s">
        <v>105</v>
      </c>
      <c r="D87" s="31" t="s">
        <v>16</v>
      </c>
      <c r="E87" s="18">
        <v>2</v>
      </c>
      <c r="F87" s="23">
        <v>9739</v>
      </c>
      <c r="G87" s="24">
        <v>9525</v>
      </c>
      <c r="H87" s="24">
        <v>7750</v>
      </c>
      <c r="I87" s="30"/>
      <c r="J87" s="30"/>
      <c r="K87" s="30"/>
      <c r="L87" s="72">
        <f>ROUND((F87+G87+H87)/3,2)</f>
        <v>9004.67</v>
      </c>
      <c r="M87" s="20">
        <f>L87*E87</f>
        <v>18009.34</v>
      </c>
    </row>
    <row r="88" spans="1:13" ht="15" thickBot="1">
      <c r="A88" s="97" t="s">
        <v>18</v>
      </c>
      <c r="B88" s="98"/>
      <c r="C88" s="99"/>
      <c r="D88" s="31" t="s">
        <v>16</v>
      </c>
      <c r="E88" s="18">
        <f>E87</f>
        <v>2</v>
      </c>
      <c r="F88" s="23"/>
      <c r="G88" s="24"/>
      <c r="H88" s="24"/>
      <c r="I88" s="30"/>
      <c r="J88" s="30"/>
      <c r="K88" s="30"/>
      <c r="L88" s="24"/>
      <c r="M88" s="20">
        <f>SUM(M87)</f>
        <v>18009.34</v>
      </c>
    </row>
    <row r="89" spans="1:13" ht="60.6" thickBot="1">
      <c r="A89" s="48">
        <v>41</v>
      </c>
      <c r="B89" s="21" t="s">
        <v>39</v>
      </c>
      <c r="C89" s="85" t="s">
        <v>106</v>
      </c>
      <c r="D89" s="31" t="s">
        <v>16</v>
      </c>
      <c r="E89" s="18">
        <v>2</v>
      </c>
      <c r="F89" s="23">
        <v>19835</v>
      </c>
      <c r="G89" s="24">
        <v>26023</v>
      </c>
      <c r="H89" s="24">
        <v>18930</v>
      </c>
      <c r="I89" s="30"/>
      <c r="J89" s="30"/>
      <c r="K89" s="30"/>
      <c r="L89" s="24">
        <f>SUM(F89:H89)/3</f>
        <v>21596</v>
      </c>
      <c r="M89" s="20">
        <f>L89*E89</f>
        <v>43192</v>
      </c>
    </row>
    <row r="90" spans="1:13" ht="15" thickBot="1">
      <c r="A90" s="97" t="s">
        <v>18</v>
      </c>
      <c r="B90" s="98"/>
      <c r="C90" s="99"/>
      <c r="D90" s="31" t="s">
        <v>16</v>
      </c>
      <c r="E90" s="18">
        <f>E89</f>
        <v>2</v>
      </c>
      <c r="F90" s="23"/>
      <c r="G90" s="24"/>
      <c r="H90" s="24"/>
      <c r="I90" s="30"/>
      <c r="J90" s="30"/>
      <c r="K90" s="30"/>
      <c r="L90" s="24"/>
      <c r="M90" s="20">
        <f>SUM(M89)</f>
        <v>43192</v>
      </c>
    </row>
    <row r="91" spans="1:13" ht="48.6" thickBot="1">
      <c r="A91" s="49">
        <v>42</v>
      </c>
      <c r="B91" s="21" t="s">
        <v>44</v>
      </c>
      <c r="C91" s="86" t="s">
        <v>107</v>
      </c>
      <c r="D91" s="32" t="s">
        <v>16</v>
      </c>
      <c r="E91" s="25">
        <v>8</v>
      </c>
      <c r="F91" s="26">
        <v>410</v>
      </c>
      <c r="G91" s="27">
        <v>473</v>
      </c>
      <c r="H91" s="27">
        <v>485</v>
      </c>
      <c r="I91" s="33" t="s">
        <v>8</v>
      </c>
      <c r="J91" s="33" t="s">
        <v>9</v>
      </c>
      <c r="K91" s="33"/>
      <c r="L91" s="72">
        <f>ROUND((F91+G91+H91)/3,2)</f>
        <v>456</v>
      </c>
      <c r="M91" s="20">
        <f>L91*E91</f>
        <v>3648</v>
      </c>
    </row>
    <row r="92" spans="1:13" ht="15" thickBot="1">
      <c r="A92" s="106" t="s">
        <v>18</v>
      </c>
      <c r="B92" s="107"/>
      <c r="C92" s="108"/>
      <c r="D92" s="42" t="s">
        <v>16</v>
      </c>
      <c r="E92" s="43">
        <f>E91</f>
        <v>8</v>
      </c>
      <c r="F92" s="44"/>
      <c r="G92" s="45"/>
      <c r="H92" s="45"/>
      <c r="I92" s="46"/>
      <c r="J92" s="46"/>
      <c r="K92" s="46"/>
      <c r="L92" s="47"/>
      <c r="M92" s="29">
        <f>SUM(M91)</f>
        <v>3648</v>
      </c>
    </row>
    <row r="93" spans="1:13" ht="54" customHeight="1" thickBot="1">
      <c r="A93" s="51">
        <v>43</v>
      </c>
      <c r="B93" s="21" t="s">
        <v>44</v>
      </c>
      <c r="C93" s="87" t="s">
        <v>109</v>
      </c>
      <c r="D93" s="34" t="s">
        <v>16</v>
      </c>
      <c r="E93" s="16">
        <v>10</v>
      </c>
      <c r="F93" s="17">
        <v>123</v>
      </c>
      <c r="G93" s="28">
        <v>181</v>
      </c>
      <c r="H93" s="28">
        <v>163</v>
      </c>
      <c r="I93" s="35">
        <v>2400</v>
      </c>
      <c r="J93" s="35">
        <v>12000</v>
      </c>
      <c r="K93" s="35"/>
      <c r="L93" s="72">
        <f>ROUND((F93+G93+H93)/3,2)</f>
        <v>155.66999999999999</v>
      </c>
      <c r="M93" s="20">
        <f>L93*E93</f>
        <v>1556.6999999999998</v>
      </c>
    </row>
    <row r="94" spans="1:13" ht="15" thickBot="1">
      <c r="A94" s="97" t="s">
        <v>17</v>
      </c>
      <c r="B94" s="98"/>
      <c r="C94" s="99"/>
      <c r="D94" s="31" t="s">
        <v>16</v>
      </c>
      <c r="E94" s="18">
        <f>E93</f>
        <v>10</v>
      </c>
      <c r="F94" s="23"/>
      <c r="G94" s="24"/>
      <c r="H94" s="24"/>
      <c r="I94" s="30"/>
      <c r="J94" s="30">
        <v>12000</v>
      </c>
      <c r="K94" s="30"/>
      <c r="L94" s="24"/>
      <c r="M94" s="20">
        <f>SUM(M93)</f>
        <v>1556.6999999999998</v>
      </c>
    </row>
    <row r="95" spans="1:13" ht="60.6" thickBot="1">
      <c r="A95" s="48">
        <v>44</v>
      </c>
      <c r="B95" s="21" t="s">
        <v>43</v>
      </c>
      <c r="C95" s="85" t="s">
        <v>108</v>
      </c>
      <c r="D95" s="31" t="s">
        <v>16</v>
      </c>
      <c r="E95" s="18">
        <v>5</v>
      </c>
      <c r="F95" s="23">
        <v>152</v>
      </c>
      <c r="G95" s="24">
        <v>181</v>
      </c>
      <c r="H95" s="24">
        <v>125</v>
      </c>
      <c r="I95" s="30">
        <v>1766</v>
      </c>
      <c r="J95" s="30">
        <v>1766</v>
      </c>
      <c r="K95" s="30"/>
      <c r="L95" s="72">
        <f>ROUND((F95+G95+H95)/3,2)</f>
        <v>152.66999999999999</v>
      </c>
      <c r="M95" s="20">
        <f>L95*E95</f>
        <v>763.34999999999991</v>
      </c>
    </row>
    <row r="96" spans="1:13" ht="15" thickBot="1">
      <c r="A96" s="97" t="s">
        <v>17</v>
      </c>
      <c r="B96" s="98"/>
      <c r="C96" s="99"/>
      <c r="D96" s="31" t="s">
        <v>16</v>
      </c>
      <c r="E96" s="18">
        <f>E95</f>
        <v>5</v>
      </c>
      <c r="F96" s="23"/>
      <c r="G96" s="24"/>
      <c r="H96" s="24"/>
      <c r="I96" s="30"/>
      <c r="J96" s="30">
        <v>1766</v>
      </c>
      <c r="K96" s="30"/>
      <c r="L96" s="24"/>
      <c r="M96" s="20">
        <f>SUM(M95)</f>
        <v>763.34999999999991</v>
      </c>
    </row>
    <row r="97" spans="1:13" s="82" customFormat="1" ht="72.599999999999994" thickBot="1">
      <c r="A97" s="48">
        <v>45</v>
      </c>
      <c r="B97" s="76" t="s">
        <v>64</v>
      </c>
      <c r="C97" s="92" t="s">
        <v>110</v>
      </c>
      <c r="D97" s="77" t="s">
        <v>16</v>
      </c>
      <c r="E97" s="78">
        <v>5</v>
      </c>
      <c r="F97" s="23">
        <v>248</v>
      </c>
      <c r="G97" s="24">
        <v>269</v>
      </c>
      <c r="H97" s="24">
        <v>160</v>
      </c>
      <c r="I97" s="79">
        <v>1759</v>
      </c>
      <c r="J97" s="79">
        <v>3518</v>
      </c>
      <c r="K97" s="80"/>
      <c r="L97" s="81">
        <f>ROUND((F97+G97+H97)/3,2)</f>
        <v>225.67</v>
      </c>
      <c r="M97" s="79">
        <f>L97*E97</f>
        <v>1128.3499999999999</v>
      </c>
    </row>
    <row r="98" spans="1:13" ht="15" thickBot="1">
      <c r="A98" s="93" t="s">
        <v>17</v>
      </c>
      <c r="B98" s="94"/>
      <c r="C98" s="95"/>
      <c r="D98" s="69" t="s">
        <v>16</v>
      </c>
      <c r="E98" s="18">
        <f>E97</f>
        <v>5</v>
      </c>
      <c r="F98" s="23"/>
      <c r="G98" s="24"/>
      <c r="H98" s="24"/>
      <c r="I98" s="20"/>
      <c r="J98" s="20"/>
      <c r="K98" s="22"/>
      <c r="L98" s="20"/>
      <c r="M98" s="20">
        <f>SUM(M97)</f>
        <v>1128.3499999999999</v>
      </c>
    </row>
    <row r="99" spans="1:13" ht="82.5" customHeight="1" thickBot="1">
      <c r="A99" s="48">
        <v>46</v>
      </c>
      <c r="B99" s="21" t="s">
        <v>62</v>
      </c>
      <c r="C99" s="88" t="s">
        <v>111</v>
      </c>
      <c r="D99" s="69" t="s">
        <v>16</v>
      </c>
      <c r="E99" s="18">
        <v>10</v>
      </c>
      <c r="F99" s="23">
        <v>619</v>
      </c>
      <c r="G99" s="24">
        <v>634</v>
      </c>
      <c r="H99" s="24">
        <v>402</v>
      </c>
      <c r="I99" s="20"/>
      <c r="J99" s="20"/>
      <c r="K99" s="22"/>
      <c r="L99" s="72">
        <f>ROUND((F99+G99+H99)/3,2)</f>
        <v>551.66999999999996</v>
      </c>
      <c r="M99" s="20">
        <f>L99*E99</f>
        <v>5516.7</v>
      </c>
    </row>
    <row r="100" spans="1:13" ht="15" thickBot="1">
      <c r="A100" s="93" t="s">
        <v>17</v>
      </c>
      <c r="B100" s="94"/>
      <c r="C100" s="95"/>
      <c r="D100" s="69" t="s">
        <v>16</v>
      </c>
      <c r="E100" s="18">
        <f>E99</f>
        <v>10</v>
      </c>
      <c r="F100" s="23"/>
      <c r="G100" s="24"/>
      <c r="H100" s="24"/>
      <c r="I100" s="20"/>
      <c r="J100" s="20"/>
      <c r="K100" s="22"/>
      <c r="L100" s="20"/>
      <c r="M100" s="20">
        <f>SUM(M99)</f>
        <v>5516.7</v>
      </c>
    </row>
    <row r="101" spans="1:13" ht="87.6" customHeight="1" thickBot="1">
      <c r="A101" s="48">
        <v>47</v>
      </c>
      <c r="B101" s="21" t="s">
        <v>63</v>
      </c>
      <c r="C101" s="88" t="s">
        <v>112</v>
      </c>
      <c r="D101" s="69" t="s">
        <v>16</v>
      </c>
      <c r="E101" s="18">
        <v>10</v>
      </c>
      <c r="F101" s="23">
        <v>254</v>
      </c>
      <c r="G101" s="24">
        <v>269</v>
      </c>
      <c r="H101" s="24">
        <v>206</v>
      </c>
      <c r="I101" s="20"/>
      <c r="J101" s="20"/>
      <c r="K101" s="22"/>
      <c r="L101" s="72">
        <f>ROUND((F101+G101+H101)/3,2)</f>
        <v>243</v>
      </c>
      <c r="M101" s="20">
        <f>L101*E101</f>
        <v>2430</v>
      </c>
    </row>
    <row r="102" spans="1:13" ht="15" thickBot="1">
      <c r="A102" s="93" t="s">
        <v>17</v>
      </c>
      <c r="B102" s="94"/>
      <c r="C102" s="95"/>
      <c r="D102" s="69" t="s">
        <v>16</v>
      </c>
      <c r="E102" s="18">
        <f>E101</f>
        <v>10</v>
      </c>
      <c r="F102" s="23"/>
      <c r="G102" s="24"/>
      <c r="H102" s="24"/>
      <c r="I102" s="20"/>
      <c r="J102" s="20"/>
      <c r="K102" s="22"/>
      <c r="L102" s="20"/>
      <c r="M102" s="20">
        <f>SUM(M101)</f>
        <v>2430</v>
      </c>
    </row>
    <row r="103" spans="1:13" ht="36.6" thickBot="1">
      <c r="A103" s="48">
        <v>48</v>
      </c>
      <c r="B103" s="21" t="s">
        <v>62</v>
      </c>
      <c r="C103" s="88" t="s">
        <v>113</v>
      </c>
      <c r="D103" s="69" t="s">
        <v>16</v>
      </c>
      <c r="E103" s="18">
        <v>15</v>
      </c>
      <c r="F103" s="23">
        <v>477</v>
      </c>
      <c r="G103" s="24">
        <v>473</v>
      </c>
      <c r="H103" s="24">
        <v>372</v>
      </c>
      <c r="I103" s="20"/>
      <c r="J103" s="20"/>
      <c r="K103" s="22"/>
      <c r="L103" s="72">
        <f>ROUND((F103+G103+H103)/3,2)</f>
        <v>440.67</v>
      </c>
      <c r="M103" s="20">
        <f>L103*E103</f>
        <v>6610.05</v>
      </c>
    </row>
    <row r="104" spans="1:13" ht="15" thickBot="1">
      <c r="A104" s="93" t="s">
        <v>17</v>
      </c>
      <c r="B104" s="94"/>
      <c r="C104" s="95"/>
      <c r="D104" s="69" t="s">
        <v>16</v>
      </c>
      <c r="E104" s="18">
        <f>E103</f>
        <v>15</v>
      </c>
      <c r="F104" s="23"/>
      <c r="G104" s="24"/>
      <c r="H104" s="24"/>
      <c r="I104" s="20"/>
      <c r="J104" s="20"/>
      <c r="K104" s="22"/>
      <c r="L104" s="20"/>
      <c r="M104" s="20">
        <f>SUM(M103)</f>
        <v>6610.05</v>
      </c>
    </row>
    <row r="105" spans="1:13" ht="56.4" customHeight="1" thickBot="1">
      <c r="A105" s="48">
        <v>49</v>
      </c>
      <c r="B105" s="21" t="s">
        <v>62</v>
      </c>
      <c r="C105" s="88" t="s">
        <v>114</v>
      </c>
      <c r="D105" s="69" t="s">
        <v>16</v>
      </c>
      <c r="E105" s="18">
        <v>10</v>
      </c>
      <c r="F105" s="23">
        <v>790</v>
      </c>
      <c r="G105" s="24">
        <v>400</v>
      </c>
      <c r="H105" s="24">
        <v>473</v>
      </c>
      <c r="I105" s="20"/>
      <c r="J105" s="20"/>
      <c r="K105" s="22"/>
      <c r="L105" s="72">
        <f>ROUND((F105+G105+H105)/3,2)</f>
        <v>554.33000000000004</v>
      </c>
      <c r="M105" s="20">
        <f>L105*E105</f>
        <v>5543.3</v>
      </c>
    </row>
    <row r="106" spans="1:13" ht="15" thickBot="1">
      <c r="A106" s="93" t="s">
        <v>17</v>
      </c>
      <c r="B106" s="94"/>
      <c r="C106" s="95"/>
      <c r="D106" s="69" t="s">
        <v>16</v>
      </c>
      <c r="E106" s="18">
        <f>E105</f>
        <v>10</v>
      </c>
      <c r="F106" s="23"/>
      <c r="G106" s="24"/>
      <c r="H106" s="24"/>
      <c r="I106" s="20"/>
      <c r="J106" s="20"/>
      <c r="K106" s="22"/>
      <c r="L106" s="20"/>
      <c r="M106" s="20">
        <f>SUM(M105)</f>
        <v>5543.3</v>
      </c>
    </row>
    <row r="107" spans="1:13" ht="57.6" customHeight="1" thickBot="1">
      <c r="A107" s="48">
        <v>50</v>
      </c>
      <c r="B107" s="21" t="s">
        <v>62</v>
      </c>
      <c r="C107" s="88" t="s">
        <v>116</v>
      </c>
      <c r="D107" s="69" t="s">
        <v>16</v>
      </c>
      <c r="E107" s="18">
        <v>10</v>
      </c>
      <c r="F107" s="23">
        <v>790</v>
      </c>
      <c r="G107" s="24">
        <v>400</v>
      </c>
      <c r="H107" s="24">
        <v>473</v>
      </c>
      <c r="I107" s="20"/>
      <c r="J107" s="20"/>
      <c r="K107" s="22"/>
      <c r="L107" s="72">
        <f>ROUND((F107+G107+H107)/3,2)</f>
        <v>554.33000000000004</v>
      </c>
      <c r="M107" s="20">
        <f>L107*E107</f>
        <v>5543.3</v>
      </c>
    </row>
    <row r="108" spans="1:13" ht="15" thickBot="1">
      <c r="A108" s="93" t="s">
        <v>17</v>
      </c>
      <c r="B108" s="94"/>
      <c r="C108" s="95"/>
      <c r="D108" s="69" t="s">
        <v>16</v>
      </c>
      <c r="E108" s="18">
        <f>E107</f>
        <v>10</v>
      </c>
      <c r="F108" s="23"/>
      <c r="G108" s="24"/>
      <c r="H108" s="24"/>
      <c r="I108" s="20"/>
      <c r="J108" s="20"/>
      <c r="K108" s="22"/>
      <c r="L108" s="20"/>
      <c r="M108" s="20">
        <f>SUM(M107)</f>
        <v>5543.3</v>
      </c>
    </row>
    <row r="109" spans="1:13" ht="70.5" customHeight="1" thickBot="1">
      <c r="A109" s="48">
        <v>51</v>
      </c>
      <c r="B109" s="21" t="s">
        <v>39</v>
      </c>
      <c r="C109" s="88" t="s">
        <v>115</v>
      </c>
      <c r="D109" s="69" t="s">
        <v>16</v>
      </c>
      <c r="E109" s="18">
        <v>2</v>
      </c>
      <c r="F109" s="23">
        <v>27040</v>
      </c>
      <c r="G109" s="24">
        <v>24855</v>
      </c>
      <c r="H109" s="24">
        <v>20260</v>
      </c>
      <c r="I109" s="20"/>
      <c r="J109" s="20"/>
      <c r="K109" s="22"/>
      <c r="L109" s="72">
        <f>ROUND((F109+G109+H109)/3,2)</f>
        <v>24051.67</v>
      </c>
      <c r="M109" s="20">
        <f>L109*E109</f>
        <v>48103.34</v>
      </c>
    </row>
    <row r="110" spans="1:13" ht="15" thickBot="1">
      <c r="A110" s="93" t="s">
        <v>17</v>
      </c>
      <c r="B110" s="94"/>
      <c r="C110" s="95"/>
      <c r="D110" s="69" t="s">
        <v>16</v>
      </c>
      <c r="E110" s="18">
        <f>E109</f>
        <v>2</v>
      </c>
      <c r="F110" s="23"/>
      <c r="G110" s="24"/>
      <c r="H110" s="24"/>
      <c r="I110" s="20"/>
      <c r="J110" s="20"/>
      <c r="K110" s="22"/>
      <c r="L110" s="20"/>
      <c r="M110" s="20">
        <f>SUM(M109)</f>
        <v>48103.34</v>
      </c>
    </row>
    <row r="111" spans="1:13" ht="84.6" thickBot="1">
      <c r="A111" s="48">
        <v>52</v>
      </c>
      <c r="B111" s="21" t="s">
        <v>39</v>
      </c>
      <c r="C111" s="88" t="s">
        <v>117</v>
      </c>
      <c r="D111" s="69" t="s">
        <v>16</v>
      </c>
      <c r="E111" s="18">
        <v>2</v>
      </c>
      <c r="F111" s="23">
        <v>14240</v>
      </c>
      <c r="G111" s="24">
        <v>13175</v>
      </c>
      <c r="H111" s="24">
        <v>12309</v>
      </c>
      <c r="I111" s="20"/>
      <c r="J111" s="20"/>
      <c r="K111" s="22"/>
      <c r="L111" s="72">
        <f>ROUND((F111+G111+H111)/3,2)</f>
        <v>13241.33</v>
      </c>
      <c r="M111" s="20">
        <f>L111*E111</f>
        <v>26482.66</v>
      </c>
    </row>
    <row r="112" spans="1:13" ht="15" thickBot="1">
      <c r="A112" s="93" t="s">
        <v>17</v>
      </c>
      <c r="B112" s="94"/>
      <c r="C112" s="95"/>
      <c r="D112" s="69" t="s">
        <v>16</v>
      </c>
      <c r="E112" s="18">
        <f>E111</f>
        <v>2</v>
      </c>
      <c r="F112" s="23"/>
      <c r="G112" s="24"/>
      <c r="H112" s="24"/>
      <c r="I112" s="20"/>
      <c r="J112" s="20"/>
      <c r="K112" s="22"/>
      <c r="L112" s="20"/>
      <c r="M112" s="20">
        <f>SUM(M111)</f>
        <v>26482.66</v>
      </c>
    </row>
    <row r="113" spans="1:13" ht="91.5" customHeight="1" thickBot="1">
      <c r="A113" s="48">
        <v>53</v>
      </c>
      <c r="B113" s="21" t="s">
        <v>45</v>
      </c>
      <c r="C113" s="88" t="s">
        <v>118</v>
      </c>
      <c r="D113" s="69" t="s">
        <v>16</v>
      </c>
      <c r="E113" s="18">
        <v>10</v>
      </c>
      <c r="F113" s="23">
        <v>296</v>
      </c>
      <c r="G113" s="24">
        <v>327</v>
      </c>
      <c r="H113" s="24">
        <v>207</v>
      </c>
      <c r="I113" s="20"/>
      <c r="J113" s="20"/>
      <c r="K113" s="22"/>
      <c r="L113" s="72">
        <f>ROUND((F113+G113+H113)/3,2)</f>
        <v>276.67</v>
      </c>
      <c r="M113" s="20">
        <f>L113*E113</f>
        <v>2766.7000000000003</v>
      </c>
    </row>
    <row r="114" spans="1:13" ht="15" thickBot="1">
      <c r="A114" s="93" t="s">
        <v>17</v>
      </c>
      <c r="B114" s="94"/>
      <c r="C114" s="95"/>
      <c r="D114" s="69" t="s">
        <v>16</v>
      </c>
      <c r="E114" s="18">
        <f>E113</f>
        <v>10</v>
      </c>
      <c r="F114" s="23"/>
      <c r="G114" s="24"/>
      <c r="H114" s="24"/>
      <c r="I114" s="20"/>
      <c r="J114" s="20"/>
      <c r="K114" s="22"/>
      <c r="L114" s="20"/>
      <c r="M114" s="20">
        <f>SUM(M113)</f>
        <v>2766.7000000000003</v>
      </c>
    </row>
    <row r="115" spans="1:13" ht="50.25" customHeight="1" thickBot="1">
      <c r="A115" s="48">
        <v>54</v>
      </c>
      <c r="B115" s="21" t="s">
        <v>45</v>
      </c>
      <c r="C115" s="88" t="s">
        <v>119</v>
      </c>
      <c r="D115" s="69" t="s">
        <v>16</v>
      </c>
      <c r="E115" s="18">
        <v>10</v>
      </c>
      <c r="F115" s="23">
        <v>200</v>
      </c>
      <c r="G115" s="24">
        <v>225</v>
      </c>
      <c r="H115" s="24">
        <v>167</v>
      </c>
      <c r="I115" s="20"/>
      <c r="J115" s="20"/>
      <c r="K115" s="22"/>
      <c r="L115" s="72">
        <f>ROUND((F115+G115+H115)/3,2)</f>
        <v>197.33</v>
      </c>
      <c r="M115" s="20">
        <f>L115*E115</f>
        <v>1973.3000000000002</v>
      </c>
    </row>
    <row r="116" spans="1:13" ht="15" thickBot="1">
      <c r="A116" s="93" t="s">
        <v>17</v>
      </c>
      <c r="B116" s="94"/>
      <c r="C116" s="95"/>
      <c r="D116" s="69" t="s">
        <v>16</v>
      </c>
      <c r="E116" s="18">
        <f>E115</f>
        <v>10</v>
      </c>
      <c r="F116" s="23"/>
      <c r="G116" s="24"/>
      <c r="H116" s="24"/>
      <c r="I116" s="20"/>
      <c r="J116" s="20"/>
      <c r="K116" s="22"/>
      <c r="L116" s="20"/>
      <c r="M116" s="20">
        <f>SUM(M115)</f>
        <v>1973.3000000000002</v>
      </c>
    </row>
    <row r="117" spans="1:13" ht="139.94999999999999" customHeight="1" thickBot="1">
      <c r="A117" s="48">
        <v>55</v>
      </c>
      <c r="B117" s="21" t="s">
        <v>46</v>
      </c>
      <c r="C117" s="88" t="s">
        <v>120</v>
      </c>
      <c r="D117" s="69" t="s">
        <v>16</v>
      </c>
      <c r="E117" s="18">
        <v>10</v>
      </c>
      <c r="F117" s="23">
        <v>366</v>
      </c>
      <c r="G117" s="24">
        <v>911</v>
      </c>
      <c r="H117" s="24">
        <v>570</v>
      </c>
      <c r="I117" s="20"/>
      <c r="J117" s="20"/>
      <c r="K117" s="22"/>
      <c r="L117" s="72">
        <f>ROUND((F117+G117+H117)/3,2)</f>
        <v>615.66999999999996</v>
      </c>
      <c r="M117" s="20">
        <f>L117*E117</f>
        <v>6156.7</v>
      </c>
    </row>
    <row r="118" spans="1:13" ht="15" thickBot="1">
      <c r="A118" s="93" t="s">
        <v>17</v>
      </c>
      <c r="B118" s="94"/>
      <c r="C118" s="95"/>
      <c r="D118" s="69" t="s">
        <v>16</v>
      </c>
      <c r="E118" s="18">
        <f>E117</f>
        <v>10</v>
      </c>
      <c r="F118" s="23"/>
      <c r="G118" s="24"/>
      <c r="H118" s="24"/>
      <c r="I118" s="20"/>
      <c r="J118" s="20"/>
      <c r="K118" s="22"/>
      <c r="L118" s="20"/>
      <c r="M118" s="20">
        <f>SUM(M117)</f>
        <v>6156.7</v>
      </c>
    </row>
    <row r="119" spans="1:13" ht="57" customHeight="1" thickBot="1">
      <c r="A119" s="48">
        <v>56</v>
      </c>
      <c r="B119" s="21" t="s">
        <v>47</v>
      </c>
      <c r="C119" s="88" t="s">
        <v>121</v>
      </c>
      <c r="D119" s="69" t="s">
        <v>16</v>
      </c>
      <c r="E119" s="18">
        <v>6</v>
      </c>
      <c r="F119" s="23">
        <v>680</v>
      </c>
      <c r="G119" s="24">
        <v>765</v>
      </c>
      <c r="H119" s="24">
        <v>576</v>
      </c>
      <c r="I119" s="20"/>
      <c r="J119" s="20"/>
      <c r="K119" s="22"/>
      <c r="L119" s="72">
        <f>ROUND((F119+G119+H119)/3,2)</f>
        <v>673.67</v>
      </c>
      <c r="M119" s="20">
        <f>L119*E119</f>
        <v>4042.0199999999995</v>
      </c>
    </row>
    <row r="120" spans="1:13" ht="15" thickBot="1">
      <c r="A120" s="93" t="s">
        <v>17</v>
      </c>
      <c r="B120" s="94"/>
      <c r="C120" s="95"/>
      <c r="D120" s="69" t="s">
        <v>16</v>
      </c>
      <c r="E120" s="18">
        <f>E119</f>
        <v>6</v>
      </c>
      <c r="F120" s="23"/>
      <c r="G120" s="24"/>
      <c r="H120" s="24"/>
      <c r="I120" s="20"/>
      <c r="J120" s="20"/>
      <c r="K120" s="22"/>
      <c r="L120" s="20"/>
      <c r="M120" s="20">
        <f>SUM(M119)</f>
        <v>4042.0199999999995</v>
      </c>
    </row>
    <row r="121" spans="1:13" ht="60.6" customHeight="1" thickBot="1">
      <c r="A121" s="48">
        <v>57</v>
      </c>
      <c r="B121" s="21" t="s">
        <v>45</v>
      </c>
      <c r="C121" s="88" t="s">
        <v>122</v>
      </c>
      <c r="D121" s="69" t="s">
        <v>16</v>
      </c>
      <c r="E121" s="18">
        <v>10</v>
      </c>
      <c r="F121" s="23">
        <v>160</v>
      </c>
      <c r="G121" s="24">
        <v>254</v>
      </c>
      <c r="H121" s="24">
        <v>204</v>
      </c>
      <c r="I121" s="20"/>
      <c r="J121" s="20"/>
      <c r="K121" s="22"/>
      <c r="L121" s="72">
        <f>ROUND((F121+G121+H121)/3,2)</f>
        <v>206</v>
      </c>
      <c r="M121" s="20">
        <f>L121*E121</f>
        <v>2060</v>
      </c>
    </row>
    <row r="122" spans="1:13" ht="15" thickBot="1">
      <c r="A122" s="93" t="s">
        <v>17</v>
      </c>
      <c r="B122" s="94"/>
      <c r="C122" s="95"/>
      <c r="D122" s="69" t="s">
        <v>16</v>
      </c>
      <c r="E122" s="18">
        <f>E121</f>
        <v>10</v>
      </c>
      <c r="F122" s="23"/>
      <c r="G122" s="24"/>
      <c r="H122" s="24"/>
      <c r="I122" s="20"/>
      <c r="J122" s="20"/>
      <c r="K122" s="22"/>
      <c r="L122" s="20"/>
      <c r="M122" s="20">
        <f>SUM(M121)</f>
        <v>2060</v>
      </c>
    </row>
    <row r="123" spans="1:13" ht="111" customHeight="1" thickBot="1">
      <c r="A123" s="48">
        <v>58</v>
      </c>
      <c r="B123" s="21" t="s">
        <v>48</v>
      </c>
      <c r="C123" s="88" t="s">
        <v>123</v>
      </c>
      <c r="D123" s="69" t="s">
        <v>16</v>
      </c>
      <c r="E123" s="18">
        <v>6</v>
      </c>
      <c r="F123" s="23">
        <v>645</v>
      </c>
      <c r="G123" s="24">
        <v>648</v>
      </c>
      <c r="H123" s="24">
        <v>523</v>
      </c>
      <c r="I123" s="20"/>
      <c r="J123" s="20"/>
      <c r="K123" s="22"/>
      <c r="L123" s="72">
        <f>ROUND((F123+G123+H123)/3,2)</f>
        <v>605.33000000000004</v>
      </c>
      <c r="M123" s="20">
        <f>L123*E123</f>
        <v>3631.9800000000005</v>
      </c>
    </row>
    <row r="124" spans="1:13" ht="15" thickBot="1">
      <c r="A124" s="93" t="s">
        <v>17</v>
      </c>
      <c r="B124" s="94"/>
      <c r="C124" s="95"/>
      <c r="D124" s="69" t="s">
        <v>16</v>
      </c>
      <c r="E124" s="18">
        <f>E123</f>
        <v>6</v>
      </c>
      <c r="F124" s="23"/>
      <c r="G124" s="24"/>
      <c r="H124" s="24"/>
      <c r="I124" s="20"/>
      <c r="J124" s="20"/>
      <c r="K124" s="22"/>
      <c r="L124" s="20"/>
      <c r="M124" s="20">
        <f>SUM(M123)</f>
        <v>3631.9800000000005</v>
      </c>
    </row>
    <row r="125" spans="1:13" ht="231.6" customHeight="1" thickBot="1">
      <c r="A125" s="48">
        <v>59</v>
      </c>
      <c r="B125" s="21" t="s">
        <v>49</v>
      </c>
      <c r="C125" s="88" t="s">
        <v>124</v>
      </c>
      <c r="D125" s="69" t="s">
        <v>16</v>
      </c>
      <c r="E125" s="18">
        <v>6</v>
      </c>
      <c r="F125" s="23">
        <v>1342</v>
      </c>
      <c r="G125" s="24">
        <v>1276</v>
      </c>
      <c r="H125" s="24">
        <v>1115</v>
      </c>
      <c r="I125" s="20"/>
      <c r="J125" s="20"/>
      <c r="K125" s="22"/>
      <c r="L125" s="72">
        <f>ROUND((F125+G125+H125)/3,2)</f>
        <v>1244.33</v>
      </c>
      <c r="M125" s="20">
        <f>L125*E125</f>
        <v>7465.98</v>
      </c>
    </row>
    <row r="126" spans="1:13" ht="15" thickBot="1">
      <c r="A126" s="93" t="s">
        <v>17</v>
      </c>
      <c r="B126" s="94"/>
      <c r="C126" s="95"/>
      <c r="D126" s="69" t="s">
        <v>16</v>
      </c>
      <c r="E126" s="18">
        <f>E125</f>
        <v>6</v>
      </c>
      <c r="F126" s="23"/>
      <c r="G126" s="24"/>
      <c r="H126" s="24"/>
      <c r="I126" s="20"/>
      <c r="J126" s="20"/>
      <c r="K126" s="22"/>
      <c r="L126" s="20"/>
      <c r="M126" s="20">
        <f>SUM(M125)</f>
        <v>7465.98</v>
      </c>
    </row>
    <row r="127" spans="1:13" ht="74.400000000000006" customHeight="1" thickBot="1">
      <c r="A127" s="48">
        <v>60</v>
      </c>
      <c r="B127" s="21" t="s">
        <v>50</v>
      </c>
      <c r="C127" s="88" t="s">
        <v>125</v>
      </c>
      <c r="D127" s="70" t="s">
        <v>16</v>
      </c>
      <c r="E127" s="18">
        <v>5</v>
      </c>
      <c r="F127" s="23">
        <v>190</v>
      </c>
      <c r="G127" s="24">
        <v>210</v>
      </c>
      <c r="H127" s="24">
        <v>160</v>
      </c>
      <c r="I127" s="20"/>
      <c r="J127" s="20"/>
      <c r="K127" s="22"/>
      <c r="L127" s="72">
        <f>ROUND((F127+G127+H127)/3,2)</f>
        <v>186.67</v>
      </c>
      <c r="M127" s="20">
        <f>L127*E127</f>
        <v>933.34999999999991</v>
      </c>
    </row>
    <row r="128" spans="1:13" ht="15" thickBot="1">
      <c r="A128" s="93" t="s">
        <v>17</v>
      </c>
      <c r="B128" s="96"/>
      <c r="C128" s="95"/>
      <c r="D128" s="69" t="s">
        <v>16</v>
      </c>
      <c r="E128" s="18">
        <f>E127</f>
        <v>5</v>
      </c>
      <c r="F128" s="23"/>
      <c r="G128" s="24"/>
      <c r="H128" s="24"/>
      <c r="I128" s="20"/>
      <c r="J128" s="20"/>
      <c r="K128" s="22"/>
      <c r="L128" s="20"/>
      <c r="M128" s="20">
        <f>SUM(M127)</f>
        <v>933.34999999999991</v>
      </c>
    </row>
    <row r="129" spans="1:73" ht="45" customHeight="1" thickBot="1">
      <c r="A129" s="48">
        <v>61</v>
      </c>
      <c r="B129" s="21" t="s">
        <v>50</v>
      </c>
      <c r="C129" s="88" t="s">
        <v>126</v>
      </c>
      <c r="D129" s="69" t="s">
        <v>16</v>
      </c>
      <c r="E129" s="18">
        <v>5</v>
      </c>
      <c r="F129" s="23">
        <v>205</v>
      </c>
      <c r="G129" s="24">
        <v>210</v>
      </c>
      <c r="H129" s="24">
        <v>110</v>
      </c>
      <c r="I129" s="20"/>
      <c r="J129" s="20"/>
      <c r="K129" s="22"/>
      <c r="L129" s="72">
        <f>ROUND((F129+G129+H129)/3,2)</f>
        <v>175</v>
      </c>
      <c r="M129" s="20">
        <f>L129*E129</f>
        <v>875</v>
      </c>
    </row>
    <row r="130" spans="1:73" ht="15" thickBot="1">
      <c r="A130" s="93" t="s">
        <v>17</v>
      </c>
      <c r="B130" s="94"/>
      <c r="C130" s="95"/>
      <c r="D130" s="69" t="s">
        <v>16</v>
      </c>
      <c r="E130" s="18">
        <f>E129</f>
        <v>5</v>
      </c>
      <c r="F130" s="23"/>
      <c r="G130" s="24"/>
      <c r="H130" s="24"/>
      <c r="I130" s="20"/>
      <c r="J130" s="20"/>
      <c r="K130" s="22"/>
      <c r="L130" s="20"/>
      <c r="M130" s="20">
        <f>SUM(M129)</f>
        <v>875</v>
      </c>
    </row>
    <row r="131" spans="1:73" ht="43.95" customHeight="1" thickBot="1">
      <c r="A131" s="48">
        <v>62</v>
      </c>
      <c r="B131" s="21" t="s">
        <v>50</v>
      </c>
      <c r="C131" s="88" t="s">
        <v>127</v>
      </c>
      <c r="D131" s="69" t="s">
        <v>16</v>
      </c>
      <c r="E131" s="18">
        <v>24</v>
      </c>
      <c r="F131" s="23">
        <v>69</v>
      </c>
      <c r="G131" s="24">
        <v>108</v>
      </c>
      <c r="H131" s="24">
        <v>47</v>
      </c>
      <c r="I131" s="20"/>
      <c r="J131" s="20"/>
      <c r="K131" s="22"/>
      <c r="L131" s="72">
        <f>ROUND((F131+G131+H131)/3,2)</f>
        <v>74.67</v>
      </c>
      <c r="M131" s="20">
        <f>L131*E131</f>
        <v>1792.08</v>
      </c>
    </row>
    <row r="132" spans="1:73" ht="15" thickBot="1">
      <c r="A132" s="93" t="s">
        <v>17</v>
      </c>
      <c r="B132" s="94"/>
      <c r="C132" s="95"/>
      <c r="D132" s="69" t="s">
        <v>16</v>
      </c>
      <c r="E132" s="18">
        <f>E131</f>
        <v>24</v>
      </c>
      <c r="F132" s="23"/>
      <c r="G132" s="24"/>
      <c r="H132" s="24"/>
      <c r="I132" s="20"/>
      <c r="J132" s="20"/>
      <c r="K132" s="22"/>
      <c r="L132" s="20"/>
      <c r="M132" s="20">
        <f>SUM(M131)</f>
        <v>1792.08</v>
      </c>
    </row>
    <row r="133" spans="1:73" ht="35.4" customHeight="1" thickBot="1">
      <c r="A133" s="48">
        <v>63</v>
      </c>
      <c r="B133" s="21" t="s">
        <v>50</v>
      </c>
      <c r="C133" s="88" t="s">
        <v>128</v>
      </c>
      <c r="D133" s="69" t="s">
        <v>16</v>
      </c>
      <c r="E133" s="18">
        <v>12</v>
      </c>
      <c r="F133" s="23">
        <v>142</v>
      </c>
      <c r="G133" s="24">
        <v>166</v>
      </c>
      <c r="H133" s="24">
        <v>98</v>
      </c>
      <c r="I133" s="20"/>
      <c r="J133" s="20"/>
      <c r="K133" s="22"/>
      <c r="L133" s="72">
        <f>ROUND((F133+G133+H133)/3,2)</f>
        <v>135.33000000000001</v>
      </c>
      <c r="M133" s="20">
        <f>L133*E133</f>
        <v>1623.96</v>
      </c>
    </row>
    <row r="134" spans="1:73" ht="15" thickBot="1">
      <c r="A134" s="93" t="s">
        <v>17</v>
      </c>
      <c r="B134" s="94"/>
      <c r="C134" s="95"/>
      <c r="D134" s="69" t="s">
        <v>16</v>
      </c>
      <c r="E134" s="18">
        <f>E133</f>
        <v>12</v>
      </c>
      <c r="F134" s="23"/>
      <c r="G134" s="24"/>
      <c r="H134" s="24"/>
      <c r="I134" s="20"/>
      <c r="J134" s="20"/>
      <c r="K134" s="22"/>
      <c r="L134" s="20"/>
      <c r="M134" s="20">
        <f>SUM(M133)</f>
        <v>1623.96</v>
      </c>
    </row>
    <row r="135" spans="1:73" ht="66" customHeight="1" thickBot="1">
      <c r="A135" s="48">
        <v>64</v>
      </c>
      <c r="B135" s="21" t="s">
        <v>51</v>
      </c>
      <c r="C135" s="88" t="s">
        <v>55</v>
      </c>
      <c r="D135" s="69" t="s">
        <v>16</v>
      </c>
      <c r="E135" s="18">
        <v>3</v>
      </c>
      <c r="F135" s="23">
        <v>1799</v>
      </c>
      <c r="G135" s="24">
        <v>2199</v>
      </c>
      <c r="H135" s="24">
        <v>1534</v>
      </c>
      <c r="I135" s="20"/>
      <c r="J135" s="20"/>
      <c r="K135" s="22"/>
      <c r="L135" s="72">
        <f>ROUND((F135+G135+H135)/3,2)</f>
        <v>1844</v>
      </c>
      <c r="M135" s="20">
        <f>L135*E135</f>
        <v>5532</v>
      </c>
    </row>
    <row r="136" spans="1:73" ht="15" thickBot="1">
      <c r="A136" s="93" t="s">
        <v>17</v>
      </c>
      <c r="B136" s="94"/>
      <c r="C136" s="95"/>
      <c r="D136" s="69" t="s">
        <v>16</v>
      </c>
      <c r="E136" s="18">
        <f>E135</f>
        <v>3</v>
      </c>
      <c r="F136" s="23"/>
      <c r="G136" s="24"/>
      <c r="H136" s="24"/>
      <c r="I136" s="20"/>
      <c r="J136" s="20"/>
      <c r="K136" s="22"/>
      <c r="L136" s="20"/>
      <c r="M136" s="20">
        <f>SUM(M135)</f>
        <v>5532</v>
      </c>
    </row>
    <row r="137" spans="1:73" ht="167.25" customHeight="1" thickBot="1">
      <c r="A137" s="48">
        <v>65</v>
      </c>
      <c r="B137" s="21" t="s">
        <v>51</v>
      </c>
      <c r="C137" s="88" t="s">
        <v>129</v>
      </c>
      <c r="D137" s="69" t="s">
        <v>16</v>
      </c>
      <c r="E137" s="18">
        <v>2</v>
      </c>
      <c r="F137" s="23">
        <v>2117</v>
      </c>
      <c r="G137" s="24">
        <v>2371</v>
      </c>
      <c r="H137" s="24">
        <v>2067</v>
      </c>
      <c r="I137" s="20"/>
      <c r="J137" s="20"/>
      <c r="K137" s="22"/>
      <c r="L137" s="72">
        <f>ROUND((F137+G137+H137)/3,2)</f>
        <v>2185</v>
      </c>
      <c r="M137" s="20">
        <f>L137*E137</f>
        <v>4370</v>
      </c>
    </row>
    <row r="138" spans="1:73" ht="15" thickBot="1">
      <c r="A138" s="93" t="s">
        <v>17</v>
      </c>
      <c r="B138" s="94"/>
      <c r="C138" s="95"/>
      <c r="D138" s="69" t="s">
        <v>16</v>
      </c>
      <c r="E138" s="18">
        <f>E137</f>
        <v>2</v>
      </c>
      <c r="F138" s="23"/>
      <c r="G138" s="24"/>
      <c r="H138" s="24"/>
      <c r="I138" s="20"/>
      <c r="J138" s="20"/>
      <c r="K138" s="22"/>
      <c r="L138" s="20"/>
      <c r="M138" s="20">
        <f>SUM(M137)</f>
        <v>4370</v>
      </c>
    </row>
    <row r="139" spans="1:73" ht="15" thickBot="1">
      <c r="A139" s="106" t="s">
        <v>19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8"/>
      <c r="M139" s="29">
        <f>M10+M12+M14+M16+M18+M20+M22+M24+M26+M28+M30+M32+M34+M36+M38+M40+M42+M44+M46+M48+M50+M52+M54+M56+M58+M60+M62+M64+M66+M68+M70+M72+M74+M76+M78+M80+M82+M84+M86+M88+M90+M92+M94+M96+M98+M100+M102+M104+M106+M108+M110+M112+M114+M116+M118+M120+M122+M124+M126+M128+M130+M132+M134+M136+M138</f>
        <v>635572.10999999975</v>
      </c>
      <c r="O139" s="74"/>
    </row>
    <row r="140" spans="1:73" s="56" customFormat="1" ht="15.6">
      <c r="A140" s="73" t="s">
        <v>57</v>
      </c>
      <c r="B140" s="53"/>
      <c r="C140" s="53"/>
      <c r="D140" s="53"/>
      <c r="E140" s="53"/>
      <c r="F140" s="53"/>
      <c r="G140" s="53"/>
      <c r="H140" s="53"/>
      <c r="I140" s="53"/>
      <c r="J140" s="53"/>
      <c r="K140" s="54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</row>
    <row r="141" spans="1:73" s="56" customFormat="1" ht="15.6">
      <c r="A141" s="57"/>
      <c r="B141" s="57"/>
      <c r="C141" s="57"/>
      <c r="D141" s="57"/>
      <c r="E141" s="58"/>
      <c r="F141" s="59"/>
      <c r="G141" s="59"/>
      <c r="H141" s="59"/>
      <c r="I141" s="59"/>
      <c r="J141" s="60"/>
      <c r="K141" s="61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</row>
    <row r="142" spans="1:73" s="64" customFormat="1">
      <c r="A142" s="62" t="s">
        <v>21</v>
      </c>
      <c r="B142" s="111" t="s">
        <v>52</v>
      </c>
      <c r="C142" s="113"/>
      <c r="D142" s="63"/>
      <c r="E142" s="63"/>
      <c r="F142" s="83"/>
      <c r="G142" s="83"/>
      <c r="H142" s="83"/>
      <c r="I142" s="63"/>
      <c r="J142" s="63"/>
    </row>
    <row r="143" spans="1:73" s="64" customFormat="1">
      <c r="A143" s="62" t="s">
        <v>22</v>
      </c>
      <c r="B143" s="111" t="s">
        <v>53</v>
      </c>
      <c r="C143" s="112"/>
      <c r="D143" s="63"/>
      <c r="E143" s="63"/>
      <c r="F143" s="83"/>
      <c r="G143" s="83"/>
      <c r="H143" s="83"/>
      <c r="I143" s="63"/>
      <c r="J143" s="63"/>
    </row>
    <row r="144" spans="1:73" s="64" customFormat="1">
      <c r="A144" s="65" t="s">
        <v>23</v>
      </c>
      <c r="B144" s="111" t="s">
        <v>54</v>
      </c>
      <c r="C144" s="112"/>
      <c r="D144" s="63"/>
      <c r="E144" s="63"/>
      <c r="F144" s="83"/>
      <c r="G144" s="83"/>
      <c r="H144" s="83"/>
      <c r="I144" s="63"/>
      <c r="J144" s="63"/>
    </row>
    <row r="145" spans="1:10" s="64" customFormat="1">
      <c r="A145" s="66"/>
      <c r="B145" s="67" t="s">
        <v>24</v>
      </c>
      <c r="C145" s="66"/>
      <c r="D145" s="66"/>
      <c r="E145" s="66"/>
      <c r="F145" s="84"/>
      <c r="G145" s="84"/>
      <c r="H145" s="84"/>
      <c r="I145" s="66"/>
      <c r="J145" s="66"/>
    </row>
    <row r="146" spans="1:10" s="64" customFormat="1">
      <c r="A146" s="66"/>
      <c r="B146" s="68" t="s">
        <v>27</v>
      </c>
      <c r="C146" s="67"/>
      <c r="D146" s="67"/>
      <c r="E146" s="66"/>
      <c r="F146" s="84"/>
      <c r="G146" s="84"/>
      <c r="H146" s="84"/>
      <c r="I146" s="66"/>
      <c r="J146" s="66"/>
    </row>
    <row r="147" spans="1:10" s="64" customFormat="1">
      <c r="A147" s="66"/>
      <c r="B147" s="67" t="s">
        <v>25</v>
      </c>
      <c r="C147" s="67"/>
      <c r="D147" s="67"/>
      <c r="E147" s="66"/>
      <c r="F147" s="84"/>
      <c r="G147" s="84"/>
      <c r="H147" s="84"/>
      <c r="I147" s="66"/>
      <c r="J147" s="66"/>
    </row>
    <row r="148" spans="1:10" s="64" customFormat="1">
      <c r="A148" s="66"/>
      <c r="B148" s="67" t="s">
        <v>28</v>
      </c>
      <c r="C148" s="67"/>
      <c r="D148" s="67"/>
      <c r="E148" s="66"/>
      <c r="F148" s="84"/>
      <c r="G148" s="84"/>
      <c r="H148" s="84"/>
      <c r="I148" s="66"/>
      <c r="J148" s="66"/>
    </row>
  </sheetData>
  <mergeCells count="76">
    <mergeCell ref="A1:M1"/>
    <mergeCell ref="A3:K3"/>
    <mergeCell ref="A5:G5"/>
    <mergeCell ref="F7:H7"/>
    <mergeCell ref="L7:L8"/>
    <mergeCell ref="M7:M8"/>
    <mergeCell ref="A4:G4"/>
    <mergeCell ref="A10:C10"/>
    <mergeCell ref="A12:C12"/>
    <mergeCell ref="A14:C14"/>
    <mergeCell ref="A16:C16"/>
    <mergeCell ref="B142:C142"/>
    <mergeCell ref="A46:C46"/>
    <mergeCell ref="A48:C48"/>
    <mergeCell ref="A50:C50"/>
    <mergeCell ref="A52:C52"/>
    <mergeCell ref="A54:C54"/>
    <mergeCell ref="A36:C36"/>
    <mergeCell ref="A38:C38"/>
    <mergeCell ref="A40:C40"/>
    <mergeCell ref="A42:C42"/>
    <mergeCell ref="A44:C44"/>
    <mergeCell ref="A66:C66"/>
    <mergeCell ref="B143:C143"/>
    <mergeCell ref="B144:C144"/>
    <mergeCell ref="A139:L139"/>
    <mergeCell ref="A18:C18"/>
    <mergeCell ref="A20:C20"/>
    <mergeCell ref="A22:C22"/>
    <mergeCell ref="A24:C24"/>
    <mergeCell ref="A26:C26"/>
    <mergeCell ref="A28:C28"/>
    <mergeCell ref="A30:C30"/>
    <mergeCell ref="A32:C32"/>
    <mergeCell ref="A34:C34"/>
    <mergeCell ref="A68:C68"/>
    <mergeCell ref="A70:C70"/>
    <mergeCell ref="A72:C72"/>
    <mergeCell ref="A74:C74"/>
    <mergeCell ref="A56:C56"/>
    <mergeCell ref="A58:C58"/>
    <mergeCell ref="A60:C60"/>
    <mergeCell ref="A62:C62"/>
    <mergeCell ref="A64:C64"/>
    <mergeCell ref="A86:C86"/>
    <mergeCell ref="A88:C88"/>
    <mergeCell ref="A90:C90"/>
    <mergeCell ref="A92:C92"/>
    <mergeCell ref="A94:C94"/>
    <mergeCell ref="A76:C76"/>
    <mergeCell ref="A78:C78"/>
    <mergeCell ref="A80:C80"/>
    <mergeCell ref="A82:C82"/>
    <mergeCell ref="A84:C84"/>
    <mergeCell ref="A106:C106"/>
    <mergeCell ref="A108:C108"/>
    <mergeCell ref="A110:C110"/>
    <mergeCell ref="A112:C112"/>
    <mergeCell ref="A114:C114"/>
    <mergeCell ref="A96:C96"/>
    <mergeCell ref="A98:C98"/>
    <mergeCell ref="A100:C100"/>
    <mergeCell ref="A102:C102"/>
    <mergeCell ref="A104:C104"/>
    <mergeCell ref="A136:C136"/>
    <mergeCell ref="A138:C138"/>
    <mergeCell ref="A116:C116"/>
    <mergeCell ref="A118:C118"/>
    <mergeCell ref="A120:C120"/>
    <mergeCell ref="A122:C122"/>
    <mergeCell ref="A124:C124"/>
    <mergeCell ref="A126:C126"/>
    <mergeCell ref="A128:C128"/>
    <mergeCell ref="A130:C130"/>
    <mergeCell ref="A132:C132"/>
    <mergeCell ref="A134:C13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2018-11-08T07:09:16Z</dcterms:modified>
</cp:coreProperties>
</file>