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4245" yWindow="2025" windowWidth="19605" windowHeight="13980"/>
  </bookViews>
  <sheets>
    <sheet name="поломоечные" sheetId="14" r:id="rId1"/>
    <sheet name="Лист1" sheetId="15" r:id="rId2"/>
  </sheets>
  <definedNames>
    <definedName name="_xlnm.Print_Area" localSheetId="0">поломоечные!$A$1:$J$25</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I7" i="14" l="1"/>
  <c r="J7" i="14"/>
  <c r="I12" i="14"/>
  <c r="J12" i="14"/>
  <c r="J16" i="14"/>
  <c r="K7" i="15"/>
  <c r="L8" i="15"/>
  <c r="L9" i="15"/>
  <c r="J17" i="14"/>
</calcChain>
</file>

<file path=xl/sharedStrings.xml><?xml version="1.0" encoding="utf-8"?>
<sst xmlns="http://schemas.openxmlformats.org/spreadsheetml/2006/main" count="56" uniqueCount="41">
  <si>
    <t>№ п.п (вида товара)</t>
  </si>
  <si>
    <t>Кол-во</t>
  </si>
  <si>
    <t>Единичные цены (тарифы)</t>
  </si>
  <si>
    <t>1*</t>
  </si>
  <si>
    <t>2*</t>
  </si>
  <si>
    <t>3*</t>
  </si>
  <si>
    <t>Средняя цена, руб.</t>
  </si>
  <si>
    <t>Начальная цена, руб.</t>
  </si>
  <si>
    <t>Ф.И.О.  руководителя                          В.В.Погребняк                    Подпись ______________________</t>
  </si>
  <si>
    <t>Наименование  товара</t>
  </si>
  <si>
    <t>Характеристика товара</t>
  </si>
  <si>
    <t>Ед.     товара</t>
  </si>
  <si>
    <t>ИТОГО</t>
  </si>
  <si>
    <t>4*</t>
  </si>
  <si>
    <t>5*</t>
  </si>
  <si>
    <t>ВСЕГО: Начальная (максимальная) цена гражданско-правового договора</t>
  </si>
  <si>
    <t>Молоко</t>
  </si>
  <si>
    <t>IV. Обоснование начальной (максимальной) цены гражданско-правового договора на поставку молока</t>
  </si>
  <si>
    <t>шт.</t>
  </si>
  <si>
    <t>МБОУ " Гимназия"</t>
  </si>
  <si>
    <t>коровье питьевое, цельное  выработанное из натурального сырья, с массовой долей жира не менее 3,2%, и не более 3,5 %.  Цвет белый с желтоватым оттенком,непрозрачное. Срок годности не менее 36 ч. Не более 120ч.</t>
  </si>
  <si>
    <t xml:space="preserve"> вход. № 30 от 30.03.2016г.Сов -Опторг-Продукт</t>
  </si>
  <si>
    <t xml:space="preserve"> вх № 35 от 07.04.2016г. "Премьер-Трейд"</t>
  </si>
  <si>
    <t xml:space="preserve"> вх. № 34 от 07.04.2016г." Торгснаб"</t>
  </si>
  <si>
    <t xml:space="preserve"> вх. № 36 от 11.04.2016г.ИП Ходжаев</t>
  </si>
  <si>
    <t>Дата составления сводной  таблицы    11.04.2016 г.</t>
  </si>
  <si>
    <t xml:space="preserve">Метод определения цены: метод сопоставимых рыночных цен </t>
  </si>
  <si>
    <t>Способ размещения заказа: аукцион в электронный форме среди субъектов малого предпринимательства и социально ориентированных некоммерческих организаций</t>
  </si>
  <si>
    <t>Метод определения цены: метод сопоставимых рыночных цен</t>
  </si>
  <si>
    <t>МБУ СШОР "Центр Югорского спорта"</t>
  </si>
  <si>
    <t xml:space="preserve">IV. Обоснование начальной (максимальной) цены муниципального контракта на поставку поломечных машин для нужд МБУ СШОР «Центр Югорского спорта». </t>
  </si>
  <si>
    <t>вх. № 418/4 от 26.04.2019</t>
  </si>
  <si>
    <t>вх. № 419/4 от 26.04.2019</t>
  </si>
  <si>
    <t>вх. № 420/4 от 26.04.2019</t>
  </si>
  <si>
    <t>Средняя цена за единицу, руб.</t>
  </si>
  <si>
    <t xml:space="preserve">Способ осуществления закупки: аукцион в электронной форме </t>
  </si>
  <si>
    <t>Электрополомойка</t>
  </si>
  <si>
    <t>Ф.И.О.  Врио директора                       А.Е.Соболев                 Подпись ______________________</t>
  </si>
  <si>
    <r>
      <t xml:space="preserve">Дата составления сводной  таблицы    </t>
    </r>
    <r>
      <rPr>
        <sz val="12"/>
        <color rgb="FFFF0000"/>
        <rFont val="Times New Roman"/>
        <family val="1"/>
        <charset val="204"/>
      </rPr>
      <t>26.05.2019 г.</t>
    </r>
  </si>
  <si>
    <t xml:space="preserve">Поломойно-всасывающая машина (дисковая щеточная голова)
Рабочая ширина щеток (мм) 
Не менее 430 не более 435
Ширина всасывающей балки (мм) 
Не менее 850 не более 855
Потребляемая мощность (w) 
Не менее 1100 не более 1100
Объем бака для чистой воды (л) 
Не менее 25 не более 25
Объем резервуара для грязной воды (л) 
Не менее 25 не более 25
Частота вращения щетки (об\мин) 
Не менее 180 не более 185
Уровень звукового давления (дб) 
Не менее 66 не более 67
Батарея (v) 
Не менее 24 не более 24
Давление прижима щетки (г/см²/кг) 
Не менее 30-40/22,5-28
Практическая производительность по площади (м²/ч)
Не менее 1250 не более 1255
Теоретическая производительность по площади (м²/ч)
Не менее 1720 не более 1725
Вес без аксессуаров (кг) 
Не менее 44 не более 45
Масса (с принадлежностями) (кг) 
Не менее 48 не более 49
Вес(с упаковкой) (кг) 
Не менее 59 не более 60
Габариты (длина х ширина х высота) (мм) 
Не менее 1135 x 520 x 1025 не более 1140 х 525 х 1030
Тип привода Батарея
Всасывающая балка:
Тип  изогнутая
Длина (мм) Не менее 850 не более 855
Уплотнительные полосы маслостойкие из прозрачного полиуретана
Опорные ролики есть
Комплект аккумуляторных батарей:
Тип АКБ  необслуживаемые (гелиевые)
Модель GF 12076V или эквивалент
Напряжение (v) Не менее 12
Емкость (Ач) Не менее 76 не более 77
Размер АКБ (ДхШхВ) Не менее 330х171х236 (2шт в комплекте)
Зарядное устройство ProHF E 24-12 или эквивалент
Перемычка Не менее 300 мм 
</t>
  </si>
  <si>
    <t xml:space="preserve">Поломойно-всасывающая машина (дисковая щеточная голова)
Рабочая ширина щеток (мм) 
Не менее 510 не более 515
Ширина всасывающей балки (мм) 
Не менее 850 не более 855
Потребляемая мощность (w) 
Не менее 1100 не более 1100
Объем бака для чистой воды (л)  
Не менее 50 не более 50
Объем резервуара для грязной воды (л) 
Не менее 50 не более 50
Частота вращения щетки (об\мин) 
Не менее 180 не более 185
Уровень звукового давления (дб) 
Не менее 66 не более 67
Батарея (v) 
Не менее 24 не более 24
Давление прижима щетки (г/см²/кг)  
Не менее 27,3-28,5/20-23
Практическая производительность по площади (м²/ч)
Не менее 1020 не более 1025
Теоретическая производительность по площади (м²/ч)
Не менее 2040 не более 2045
Вес без аксессуаров (кг) 
Не менее 52 не более 53
Масса (с принадлежностями) (кг) 
Не менее 63 не более 64
Вес(с упаковкой) (кг) 
Не  менее 74 не более 75
Габариты (длина х ширина х высота) (мм) 
Не менее 1170 x 570 x 1025 не более 1175 х 575 х 1030
Тип привода Батарея
Комплект аккумуляторных батарей:
Тип АКБ  необслуживаемые (гелиевые)
Модель SIAP 6-GEL-105 или эквивалент
Напряжение (v) Не менее 12
Емкость (Ач) Не менее 105 не более 110
Размер АКБ (ДхШхВ) Не менее 345x170x285 (2шт в комплекте)
Зарядное устройство CBHD1-XR 24V 13A+SB50 Red или эквивалент
Перемычка Не менее 300 мм
Всасывающая балка:
Тип  изогнутая
Длина (мм) Не менее 850 не более 855
Уплотнительные полосы маслостойкие из прозрачного полиуретана
Опорные ролики есть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</si>
</sst>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24" x14ac:knownFonts="1">
    <font>
      <sz val="11"/>
      <color theme="1"/>
      <name val="Calibri"/>
      <family val="2"/>
      <charset val="204"/>
      <scheme val="minor"/>
    </font>
    <font>
      <sz val="10"/>
      <color theme="1"/>
      <name val="Times New Roman"/>
      <family val="1"/>
      <charset val="204"/>
    </font>
    <font>
      <sz val="12"/>
      <color indexed="8"/>
      <name val="Times New Roman"/>
      <family val="1"/>
      <charset val="204"/>
    </font>
    <font>
      <sz val="12"/>
      <color rgb="FF000000"/>
      <name val="Times New Roman"/>
      <family val="1"/>
      <charset val="204"/>
    </font>
    <font>
      <b/>
      <sz val="10"/>
      <color rgb="FF000000"/>
      <name val="Times New Roman"/>
      <family val="1"/>
      <charset val="204"/>
    </font>
    <font>
      <b/>
      <sz val="12"/>
      <color theme="1"/>
      <name val="Times New Roman"/>
      <family val="1"/>
      <charset val="204"/>
    </font>
    <font>
      <sz val="8"/>
      <color theme="1"/>
      <name val="Times New Roman"/>
      <family val="1"/>
      <charset val="204"/>
    </font>
    <font>
      <sz val="11"/>
      <color theme="1"/>
      <name val="Times New Roman"/>
      <family val="1"/>
      <charset val="204"/>
    </font>
    <font>
      <b/>
      <sz val="11"/>
      <color theme="1"/>
      <name val="Times New Roman"/>
      <family val="1"/>
      <charset val="204"/>
    </font>
    <font>
      <sz val="11"/>
      <color indexed="8"/>
      <name val="Times New Roman"/>
      <family val="1"/>
      <charset val="204"/>
    </font>
    <font>
      <sz val="10"/>
      <color rgb="FF000000"/>
      <name val="Times New Roman"/>
      <family val="1"/>
      <charset val="204"/>
    </font>
    <font>
      <sz val="11"/>
      <color rgb="FF000000"/>
      <name val="Times New Roman"/>
      <family val="1"/>
      <charset val="204"/>
    </font>
    <font>
      <b/>
      <sz val="10"/>
      <color theme="1"/>
      <name val="Times New Roman"/>
      <family val="1"/>
      <charset val="204"/>
    </font>
    <font>
      <sz val="11"/>
      <name val="Times New Roman"/>
      <family val="1"/>
      <charset val="204"/>
    </font>
    <font>
      <b/>
      <sz val="11"/>
      <name val="Times New Roman"/>
      <family val="1"/>
      <charset val="204"/>
    </font>
    <font>
      <sz val="12"/>
      <name val="Times New Roman"/>
      <family val="1"/>
      <charset val="204"/>
    </font>
    <font>
      <b/>
      <sz val="11"/>
      <color rgb="FF000000"/>
      <name val="Times New Roman"/>
      <family val="1"/>
      <charset val="204"/>
    </font>
    <font>
      <sz val="11"/>
      <color theme="1"/>
      <name val="Calibri"/>
      <family val="2"/>
      <charset val="204"/>
      <scheme val="minor"/>
    </font>
    <font>
      <sz val="10"/>
      <color theme="1"/>
      <name val="Calibri"/>
      <family val="2"/>
      <charset val="204"/>
      <scheme val="minor"/>
    </font>
    <font>
      <sz val="10"/>
      <color theme="1"/>
      <name val="Arial"/>
      <family val="2"/>
      <charset val="204"/>
    </font>
    <font>
      <sz val="12"/>
      <color rgb="FFFF0000"/>
      <name val="Times New Roman"/>
      <family val="1"/>
      <charset val="204"/>
    </font>
    <font>
      <u/>
      <sz val="11"/>
      <color theme="10"/>
      <name val="Calibri"/>
      <family val="2"/>
      <charset val="204"/>
      <scheme val="minor"/>
    </font>
    <font>
      <u/>
      <sz val="11"/>
      <color theme="11"/>
      <name val="Calibri"/>
      <family val="2"/>
      <charset val="204"/>
      <scheme val="minor"/>
    </font>
    <font>
      <sz val="8"/>
      <color rgb="FF000000"/>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1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bottom/>
      <diagonal/>
    </border>
  </borders>
  <cellStyleXfs count="4">
    <xf numFmtId="0" fontId="0" fillId="0" borderId="0"/>
    <xf numFmtId="43" fontId="17" fillId="0" borderId="0" applyFon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cellStyleXfs>
  <cellXfs count="86">
    <xf numFmtId="0" fontId="0" fillId="0" borderId="0" xfId="0"/>
    <xf numFmtId="0" fontId="7" fillId="0" borderId="0" xfId="0" applyFont="1"/>
    <xf numFmtId="0" fontId="9" fillId="0" borderId="0" xfId="0" applyFont="1" applyAlignment="1"/>
    <xf numFmtId="0" fontId="9" fillId="0" borderId="0" xfId="0" applyFont="1"/>
    <xf numFmtId="2" fontId="11" fillId="0" borderId="1" xfId="0" applyNumberFormat="1" applyFont="1" applyBorder="1" applyAlignment="1">
      <alignment horizontal="center" vertical="center"/>
    </xf>
    <xf numFmtId="0" fontId="3" fillId="0" borderId="0" xfId="0" applyFont="1" applyBorder="1" applyAlignment="1">
      <alignment horizontal="center" vertical="center" wrapText="1"/>
    </xf>
    <xf numFmtId="0" fontId="7" fillId="0" borderId="0" xfId="0" applyFont="1" applyBorder="1" applyAlignment="1">
      <alignment horizontal="left"/>
    </xf>
    <xf numFmtId="2" fontId="12" fillId="0" borderId="1" xfId="0" applyNumberFormat="1" applyFont="1" applyBorder="1" applyAlignment="1">
      <alignment horizontal="center"/>
    </xf>
    <xf numFmtId="0" fontId="2" fillId="0" borderId="0" xfId="0" applyFont="1" applyAlignment="1"/>
    <xf numFmtId="0" fontId="7" fillId="0" borderId="0" xfId="0" applyFont="1" applyAlignment="1"/>
    <xf numFmtId="0" fontId="10" fillId="2" borderId="1" xfId="0" applyFont="1" applyFill="1" applyBorder="1" applyAlignment="1">
      <alignment horizontal="center" vertical="top"/>
    </xf>
    <xf numFmtId="0" fontId="11" fillId="2" borderId="1" xfId="0" applyFont="1" applyFill="1" applyBorder="1" applyAlignment="1">
      <alignment vertical="top" wrapText="1"/>
    </xf>
    <xf numFmtId="0" fontId="11" fillId="2" borderId="1" xfId="0" applyFont="1" applyFill="1" applyBorder="1" applyAlignment="1">
      <alignment horizontal="center" vertical="top"/>
    </xf>
    <xf numFmtId="0" fontId="4" fillId="2" borderId="1" xfId="0" applyFont="1" applyFill="1" applyBorder="1" applyAlignment="1">
      <alignment horizontal="left" vertical="center"/>
    </xf>
    <xf numFmtId="0" fontId="3" fillId="0" borderId="0" xfId="0" applyFont="1" applyBorder="1" applyAlignment="1">
      <alignment horizontal="left" vertical="center" wrapText="1"/>
    </xf>
    <xf numFmtId="0" fontId="1" fillId="0" borderId="1" xfId="0" applyFont="1" applyBorder="1" applyAlignment="1">
      <alignment horizontal="center" vertical="center" wrapText="1"/>
    </xf>
    <xf numFmtId="0" fontId="5" fillId="0" borderId="0" xfId="0" applyFont="1" applyBorder="1" applyAlignment="1">
      <alignment horizontal="left" vertical="center"/>
    </xf>
    <xf numFmtId="0" fontId="0" fillId="0" borderId="0" xfId="0" applyAlignment="1">
      <alignment wrapText="1"/>
    </xf>
    <xf numFmtId="0" fontId="5" fillId="0" borderId="1" xfId="0" applyFont="1" applyBorder="1" applyAlignment="1">
      <alignment horizontal="left" vertical="center"/>
    </xf>
    <xf numFmtId="0" fontId="10" fillId="2" borderId="1" xfId="0" applyFont="1" applyFill="1" applyBorder="1" applyAlignment="1">
      <alignment vertical="top" wrapText="1"/>
    </xf>
    <xf numFmtId="2" fontId="11" fillId="2" borderId="1" xfId="0" applyNumberFormat="1" applyFont="1" applyFill="1" applyBorder="1" applyAlignment="1">
      <alignment horizontal="center" vertical="top"/>
    </xf>
    <xf numFmtId="2" fontId="13" fillId="2" borderId="1" xfId="0" applyNumberFormat="1" applyFont="1" applyFill="1" applyBorder="1" applyAlignment="1">
      <alignment horizontal="center" vertical="top"/>
    </xf>
    <xf numFmtId="0" fontId="0" fillId="2" borderId="0" xfId="0" applyFill="1"/>
    <xf numFmtId="0" fontId="12" fillId="2" borderId="0" xfId="0" applyFont="1" applyFill="1" applyAlignment="1"/>
    <xf numFmtId="0" fontId="3" fillId="2" borderId="0" xfId="0" applyFont="1" applyFill="1" applyBorder="1" applyAlignment="1">
      <alignment horizontal="center" vertical="center" wrapText="1"/>
    </xf>
    <xf numFmtId="0" fontId="7" fillId="2" borderId="0" xfId="0" applyFont="1" applyFill="1"/>
    <xf numFmtId="43" fontId="11" fillId="2" borderId="1" xfId="1" applyFont="1" applyFill="1" applyBorder="1" applyAlignment="1">
      <alignment horizontal="center" vertical="center"/>
    </xf>
    <xf numFmtId="0" fontId="7" fillId="2" borderId="0" xfId="0" applyFont="1" applyFill="1" applyAlignment="1">
      <alignment wrapText="1"/>
    </xf>
    <xf numFmtId="0" fontId="0" fillId="2" borderId="0" xfId="0" applyFill="1" applyAlignment="1">
      <alignment wrapText="1"/>
    </xf>
    <xf numFmtId="43" fontId="12" fillId="2" borderId="1" xfId="1" applyNumberFormat="1" applyFont="1" applyFill="1" applyBorder="1" applyAlignment="1">
      <alignment horizontal="center"/>
    </xf>
    <xf numFmtId="0" fontId="1" fillId="2" borderId="1" xfId="0" applyFont="1" applyFill="1" applyBorder="1" applyAlignment="1">
      <alignment horizontal="center" vertical="center" wrapText="1"/>
    </xf>
    <xf numFmtId="0" fontId="4" fillId="2" borderId="1" xfId="0" applyFont="1" applyFill="1" applyBorder="1" applyAlignment="1">
      <alignment horizontal="left" vertical="center"/>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4" fillId="2" borderId="2" xfId="0" applyFont="1" applyFill="1" applyBorder="1" applyAlignment="1">
      <alignment horizontal="left" vertical="center"/>
    </xf>
    <xf numFmtId="0" fontId="15" fillId="2" borderId="0" xfId="0" applyFont="1" applyFill="1" applyBorder="1" applyAlignment="1">
      <alignment horizontal="left" vertical="center" wrapText="1"/>
    </xf>
    <xf numFmtId="0" fontId="7" fillId="2" borderId="8" xfId="0" applyFont="1" applyFill="1" applyBorder="1" applyAlignment="1">
      <alignment horizontal="center"/>
    </xf>
    <xf numFmtId="0" fontId="2" fillId="2" borderId="0" xfId="0" applyFont="1" applyFill="1" applyAlignment="1">
      <alignment horizontal="left"/>
    </xf>
    <xf numFmtId="0" fontId="3" fillId="2" borderId="0" xfId="0" applyFont="1" applyFill="1" applyBorder="1" applyAlignment="1">
      <alignment horizontal="center" vertical="center" wrapText="1"/>
    </xf>
    <xf numFmtId="0" fontId="15" fillId="2" borderId="0" xfId="0" applyFont="1" applyFill="1" applyBorder="1" applyAlignment="1">
      <alignment horizontal="left" vertical="center" wrapText="1"/>
    </xf>
    <xf numFmtId="0" fontId="8" fillId="2" borderId="0" xfId="0" applyFont="1" applyFill="1" applyAlignment="1">
      <alignment horizontal="center" wrapText="1"/>
    </xf>
    <xf numFmtId="0" fontId="5" fillId="2" borderId="3" xfId="0" applyFont="1" applyFill="1" applyBorder="1" applyAlignment="1">
      <alignment horizontal="left" vertical="center"/>
    </xf>
    <xf numFmtId="0" fontId="6"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2" fillId="2" borderId="0" xfId="0" applyFont="1" applyFill="1" applyAlignment="1">
      <alignment horizontal="left" wrapText="1"/>
    </xf>
    <xf numFmtId="0" fontId="8" fillId="2" borderId="0" xfId="0" applyFont="1" applyFill="1" applyAlignment="1">
      <alignment horizontal="center"/>
    </xf>
    <xf numFmtId="0" fontId="3" fillId="0" borderId="0" xfId="0" applyFont="1" applyBorder="1" applyAlignment="1">
      <alignment horizontal="left" vertical="center" wrapText="1"/>
    </xf>
    <xf numFmtId="0" fontId="8" fillId="0" borderId="0" xfId="0" applyFont="1" applyAlignment="1">
      <alignment horizont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Border="1" applyAlignment="1">
      <alignment horizontal="left" vertical="center"/>
    </xf>
    <xf numFmtId="0" fontId="14" fillId="3" borderId="0" xfId="0" applyFont="1" applyFill="1" applyAlignment="1">
      <alignment horizontal="left" wrapText="1"/>
    </xf>
    <xf numFmtId="0" fontId="18" fillId="0" borderId="4" xfId="0" applyFont="1" applyBorder="1" applyAlignment="1">
      <alignment horizontal="center" vertical="top" wrapText="1"/>
    </xf>
    <xf numFmtId="0" fontId="18" fillId="0" borderId="5" xfId="0" applyFont="1" applyBorder="1" applyAlignment="1">
      <alignment horizontal="center" vertical="top" wrapText="1"/>
    </xf>
    <xf numFmtId="0" fontId="23" fillId="2" borderId="4" xfId="0" applyFont="1" applyFill="1" applyBorder="1" applyAlignment="1">
      <alignment horizontal="left" vertical="top" wrapText="1"/>
    </xf>
    <xf numFmtId="0" fontId="23" fillId="2" borderId="5" xfId="0" applyFont="1" applyFill="1" applyBorder="1" applyAlignment="1">
      <alignment horizontal="left" vertical="top" wrapText="1"/>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43" fontId="11" fillId="2" borderId="4" xfId="1" applyFont="1" applyFill="1" applyBorder="1" applyAlignment="1">
      <alignment horizontal="center" vertical="center"/>
    </xf>
    <xf numFmtId="43" fontId="11" fillId="2" borderId="5" xfId="1" applyFont="1" applyFill="1" applyBorder="1" applyAlignment="1">
      <alignment horizontal="center" vertical="center"/>
    </xf>
    <xf numFmtId="2" fontId="16" fillId="2" borderId="4" xfId="0" applyNumberFormat="1" applyFont="1" applyFill="1" applyBorder="1" applyAlignment="1">
      <alignment horizontal="center" vertical="center"/>
    </xf>
    <xf numFmtId="2" fontId="16" fillId="2" borderId="5" xfId="0" applyNumberFormat="1" applyFont="1" applyFill="1" applyBorder="1" applyAlignment="1">
      <alignment horizontal="center" vertical="center"/>
    </xf>
    <xf numFmtId="2" fontId="4" fillId="2" borderId="4" xfId="0" applyNumberFormat="1" applyFont="1" applyFill="1" applyBorder="1" applyAlignment="1">
      <alignment horizontal="center" vertical="center"/>
    </xf>
    <xf numFmtId="2" fontId="4" fillId="2" borderId="5" xfId="0" applyNumberFormat="1" applyFont="1" applyFill="1" applyBorder="1" applyAlignment="1">
      <alignment horizontal="center" vertical="center"/>
    </xf>
    <xf numFmtId="0" fontId="18" fillId="0" borderId="9" xfId="0" applyFont="1" applyBorder="1" applyAlignment="1">
      <alignment horizontal="center" vertical="top" wrapText="1"/>
    </xf>
    <xf numFmtId="0" fontId="23" fillId="2" borderId="9" xfId="0" applyFont="1" applyFill="1" applyBorder="1" applyAlignment="1">
      <alignment horizontal="left" vertical="top" wrapText="1"/>
    </xf>
    <xf numFmtId="0" fontId="11" fillId="2" borderId="9" xfId="0" applyFont="1" applyFill="1" applyBorder="1" applyAlignment="1">
      <alignment horizontal="center" vertical="center"/>
    </xf>
    <xf numFmtId="0" fontId="16" fillId="2" borderId="9" xfId="0" applyFont="1" applyFill="1" applyBorder="1" applyAlignment="1">
      <alignment horizontal="center" vertical="center"/>
    </xf>
    <xf numFmtId="43" fontId="11" fillId="2" borderId="9" xfId="1" applyFont="1" applyFill="1" applyBorder="1" applyAlignment="1">
      <alignment horizontal="center" vertical="center"/>
    </xf>
    <xf numFmtId="2" fontId="16" fillId="2" borderId="9" xfId="0" applyNumberFormat="1" applyFont="1" applyFill="1" applyBorder="1" applyAlignment="1">
      <alignment horizontal="center" vertical="center"/>
    </xf>
    <xf numFmtId="2" fontId="4" fillId="2" borderId="9" xfId="0" applyNumberFormat="1" applyFont="1" applyFill="1" applyBorder="1" applyAlignment="1">
      <alignment horizontal="center" vertical="center"/>
    </xf>
    <xf numFmtId="0" fontId="6" fillId="0" borderId="4" xfId="0" applyFont="1" applyBorder="1" applyAlignment="1">
      <alignment horizontal="left" vertical="top" wrapText="1"/>
    </xf>
    <xf numFmtId="0" fontId="6" fillId="0" borderId="9" xfId="0" applyFont="1" applyBorder="1" applyAlignment="1">
      <alignment horizontal="left" vertical="top" wrapText="1"/>
    </xf>
    <xf numFmtId="0" fontId="6" fillId="0" borderId="5" xfId="0" applyFont="1" applyBorder="1" applyAlignment="1">
      <alignment horizontal="left" vertical="top" wrapText="1"/>
    </xf>
    <xf numFmtId="0" fontId="19" fillId="0" borderId="4" xfId="0" applyFont="1" applyBorder="1" applyAlignment="1">
      <alignment horizontal="center" vertical="top" wrapText="1"/>
    </xf>
    <xf numFmtId="0" fontId="19" fillId="0" borderId="9" xfId="0" applyFont="1" applyBorder="1" applyAlignment="1">
      <alignment horizontal="center" vertical="top" wrapText="1"/>
    </xf>
    <xf numFmtId="0" fontId="19" fillId="0" borderId="5" xfId="0" applyFont="1" applyBorder="1" applyAlignment="1">
      <alignment horizontal="center" vertical="top" wrapText="1"/>
    </xf>
    <xf numFmtId="0" fontId="10" fillId="2" borderId="4" xfId="0" applyFont="1" applyFill="1" applyBorder="1" applyAlignment="1">
      <alignment horizontal="center" vertical="top"/>
    </xf>
    <xf numFmtId="0" fontId="10" fillId="2" borderId="9" xfId="0" applyFont="1" applyFill="1" applyBorder="1" applyAlignment="1">
      <alignment horizontal="center" vertical="top"/>
    </xf>
    <xf numFmtId="0" fontId="10" fillId="2" borderId="5" xfId="0" applyFont="1" applyFill="1" applyBorder="1" applyAlignment="1">
      <alignment horizontal="center" vertical="top"/>
    </xf>
  </cellXfs>
  <cellStyles count="4">
    <cellStyle name="Гиперссылка" xfId="2" builtinId="8" hidden="1"/>
    <cellStyle name="Обычный" xfId="0" builtinId="0"/>
    <cellStyle name="Открывавшаяся гиперссылка" xfId="3" builtinId="9" hidden="1"/>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J32"/>
  <sheetViews>
    <sheetView tabSelected="1" topLeftCell="A6" zoomScale="80" zoomScaleNormal="80" workbookViewId="0">
      <selection activeCell="C7" sqref="C7:C11"/>
    </sheetView>
  </sheetViews>
  <sheetFormatPr defaultColWidth="8.85546875" defaultRowHeight="15" x14ac:dyDescent="0.25"/>
  <cols>
    <col min="1" max="1" width="6" style="22" customWidth="1"/>
    <col min="2" max="2" width="14.85546875" style="28" customWidth="1"/>
    <col min="3" max="3" width="71.140625" style="22" customWidth="1"/>
    <col min="4" max="4" width="7.140625" style="22" customWidth="1"/>
    <col min="5" max="5" width="7.42578125" style="22" customWidth="1"/>
    <col min="6" max="7" width="13.85546875" style="22" bestFit="1" customWidth="1"/>
    <col min="8" max="9" width="14.42578125" style="22" customWidth="1"/>
    <col min="10" max="10" width="15" style="22" customWidth="1"/>
    <col min="11" max="16384" width="8.85546875" style="22"/>
  </cols>
  <sheetData>
    <row r="1" spans="1:10" ht="30.75" customHeight="1" x14ac:dyDescent="0.25">
      <c r="A1" s="40" t="s">
        <v>30</v>
      </c>
      <c r="B1" s="40"/>
      <c r="C1" s="40"/>
      <c r="D1" s="40"/>
      <c r="E1" s="40"/>
      <c r="F1" s="40"/>
      <c r="G1" s="40"/>
      <c r="H1" s="40"/>
      <c r="I1" s="40"/>
      <c r="J1" s="40"/>
    </row>
    <row r="2" spans="1:10" s="23" customFormat="1" ht="26.25" customHeight="1" x14ac:dyDescent="0.2">
      <c r="A2" s="48" t="s">
        <v>35</v>
      </c>
      <c r="B2" s="48"/>
      <c r="C2" s="48"/>
      <c r="D2" s="48"/>
      <c r="E2" s="48"/>
      <c r="F2" s="48"/>
      <c r="G2" s="48"/>
      <c r="H2" s="48"/>
      <c r="I2" s="48"/>
      <c r="J2" s="48"/>
    </row>
    <row r="3" spans="1:10" ht="17.25" customHeight="1" x14ac:dyDescent="0.2">
      <c r="A3" s="49"/>
      <c r="B3" s="49"/>
      <c r="C3" s="49"/>
      <c r="D3" s="49"/>
      <c r="E3" s="49"/>
      <c r="F3" s="49"/>
      <c r="G3" s="49"/>
      <c r="H3" s="49"/>
      <c r="I3" s="49"/>
      <c r="J3" s="49"/>
    </row>
    <row r="4" spans="1:10" ht="15.75" x14ac:dyDescent="0.25">
      <c r="A4" s="41" t="s">
        <v>28</v>
      </c>
      <c r="B4" s="41"/>
      <c r="C4" s="41"/>
      <c r="D4" s="41"/>
      <c r="E4" s="41"/>
      <c r="F4" s="41"/>
      <c r="G4" s="41"/>
      <c r="H4" s="41"/>
      <c r="I4" s="41"/>
      <c r="J4" s="41"/>
    </row>
    <row r="5" spans="1:10" ht="19.5" customHeight="1" x14ac:dyDescent="0.25">
      <c r="A5" s="42" t="s">
        <v>0</v>
      </c>
      <c r="B5" s="43" t="s">
        <v>9</v>
      </c>
      <c r="C5" s="43" t="s">
        <v>10</v>
      </c>
      <c r="D5" s="43" t="s">
        <v>11</v>
      </c>
      <c r="E5" s="43" t="s">
        <v>1</v>
      </c>
      <c r="F5" s="46" t="s">
        <v>2</v>
      </c>
      <c r="G5" s="47"/>
      <c r="H5" s="47"/>
      <c r="I5" s="44" t="s">
        <v>34</v>
      </c>
      <c r="J5" s="44" t="s">
        <v>7</v>
      </c>
    </row>
    <row r="6" spans="1:10" ht="25.5" customHeight="1" x14ac:dyDescent="0.25">
      <c r="A6" s="42"/>
      <c r="B6" s="44"/>
      <c r="C6" s="43"/>
      <c r="D6" s="43"/>
      <c r="E6" s="43"/>
      <c r="F6" s="30" t="s">
        <v>3</v>
      </c>
      <c r="G6" s="30" t="s">
        <v>4</v>
      </c>
      <c r="H6" s="30" t="s">
        <v>5</v>
      </c>
      <c r="I6" s="45"/>
      <c r="J6" s="45"/>
    </row>
    <row r="7" spans="1:10" ht="25.5" customHeight="1" x14ac:dyDescent="0.25">
      <c r="A7" s="83">
        <v>1</v>
      </c>
      <c r="B7" s="56" t="s">
        <v>36</v>
      </c>
      <c r="C7" s="58" t="s">
        <v>39</v>
      </c>
      <c r="D7" s="60" t="s">
        <v>18</v>
      </c>
      <c r="E7" s="62">
        <v>1</v>
      </c>
      <c r="F7" s="64">
        <v>246845</v>
      </c>
      <c r="G7" s="64">
        <v>246849</v>
      </c>
      <c r="H7" s="64">
        <v>246847</v>
      </c>
      <c r="I7" s="66">
        <f>(F7+G7+H7)/3</f>
        <v>246847</v>
      </c>
      <c r="J7" s="68">
        <f>I7*E7</f>
        <v>246847</v>
      </c>
    </row>
    <row r="8" spans="1:10" ht="25.5" customHeight="1" x14ac:dyDescent="0.25">
      <c r="A8" s="84"/>
      <c r="B8" s="70"/>
      <c r="C8" s="71"/>
      <c r="D8" s="72"/>
      <c r="E8" s="73"/>
      <c r="F8" s="74"/>
      <c r="G8" s="74"/>
      <c r="H8" s="74"/>
      <c r="I8" s="75"/>
      <c r="J8" s="76"/>
    </row>
    <row r="9" spans="1:10" ht="25.5" customHeight="1" x14ac:dyDescent="0.25">
      <c r="A9" s="84"/>
      <c r="B9" s="70"/>
      <c r="C9" s="71"/>
      <c r="D9" s="72"/>
      <c r="E9" s="73"/>
      <c r="F9" s="74"/>
      <c r="G9" s="74"/>
      <c r="H9" s="74"/>
      <c r="I9" s="75"/>
      <c r="J9" s="76"/>
    </row>
    <row r="10" spans="1:10" ht="25.5" customHeight="1" x14ac:dyDescent="0.25">
      <c r="A10" s="84"/>
      <c r="B10" s="70"/>
      <c r="C10" s="71"/>
      <c r="D10" s="72"/>
      <c r="E10" s="73"/>
      <c r="F10" s="74"/>
      <c r="G10" s="74"/>
      <c r="H10" s="74"/>
      <c r="I10" s="75"/>
      <c r="J10" s="76"/>
    </row>
    <row r="11" spans="1:10" ht="409.5" customHeight="1" x14ac:dyDescent="0.25">
      <c r="A11" s="85"/>
      <c r="B11" s="57"/>
      <c r="C11" s="59"/>
      <c r="D11" s="61"/>
      <c r="E11" s="63"/>
      <c r="F11" s="65"/>
      <c r="G11" s="65"/>
      <c r="H11" s="65"/>
      <c r="I11" s="67"/>
      <c r="J11" s="69"/>
    </row>
    <row r="12" spans="1:10" ht="409.5" customHeight="1" x14ac:dyDescent="0.25">
      <c r="A12" s="83">
        <v>2</v>
      </c>
      <c r="B12" s="80" t="s">
        <v>36</v>
      </c>
      <c r="C12" s="77" t="s">
        <v>40</v>
      </c>
      <c r="D12" s="60" t="s">
        <v>18</v>
      </c>
      <c r="E12" s="62">
        <v>2</v>
      </c>
      <c r="F12" s="64">
        <v>290077</v>
      </c>
      <c r="G12" s="64">
        <v>290077</v>
      </c>
      <c r="H12" s="64">
        <v>290077</v>
      </c>
      <c r="I12" s="66">
        <f>(F12+G12+H12)/3</f>
        <v>290077</v>
      </c>
      <c r="J12" s="68">
        <f t="shared" ref="J12" si="0">I12*E12</f>
        <v>580154</v>
      </c>
    </row>
    <row r="13" spans="1:10" x14ac:dyDescent="0.25">
      <c r="A13" s="84"/>
      <c r="B13" s="81"/>
      <c r="C13" s="78"/>
      <c r="D13" s="72"/>
      <c r="E13" s="73"/>
      <c r="F13" s="74"/>
      <c r="G13" s="74"/>
      <c r="H13" s="74"/>
      <c r="I13" s="75"/>
      <c r="J13" s="76"/>
    </row>
    <row r="14" spans="1:10" x14ac:dyDescent="0.25">
      <c r="A14" s="84"/>
      <c r="B14" s="81"/>
      <c r="C14" s="78"/>
      <c r="D14" s="72"/>
      <c r="E14" s="73"/>
      <c r="F14" s="74"/>
      <c r="G14" s="74"/>
      <c r="H14" s="74"/>
      <c r="I14" s="75"/>
      <c r="J14" s="76"/>
    </row>
    <row r="15" spans="1:10" ht="90" customHeight="1" x14ac:dyDescent="0.25">
      <c r="A15" s="85"/>
      <c r="B15" s="82"/>
      <c r="C15" s="79"/>
      <c r="D15" s="61"/>
      <c r="E15" s="63"/>
      <c r="F15" s="65"/>
      <c r="G15" s="65"/>
      <c r="H15" s="65"/>
      <c r="I15" s="67"/>
      <c r="J15" s="69"/>
    </row>
    <row r="16" spans="1:10" x14ac:dyDescent="0.25">
      <c r="A16" s="31" t="s">
        <v>12</v>
      </c>
      <c r="B16" s="31"/>
      <c r="C16" s="11"/>
      <c r="D16" s="31"/>
      <c r="E16" s="31"/>
      <c r="F16" s="31"/>
      <c r="G16" s="31"/>
      <c r="H16" s="31"/>
      <c r="I16" s="31"/>
      <c r="J16" s="26">
        <f>SUM(J7:J12)</f>
        <v>827001</v>
      </c>
    </row>
    <row r="17" spans="1:10" x14ac:dyDescent="0.25">
      <c r="A17" s="32" t="s">
        <v>15</v>
      </c>
      <c r="B17" s="33"/>
      <c r="C17" s="31"/>
      <c r="D17" s="33"/>
      <c r="E17" s="33"/>
      <c r="F17" s="33"/>
      <c r="G17" s="33"/>
      <c r="H17" s="33"/>
      <c r="I17" s="34"/>
      <c r="J17" s="29">
        <f>SUM(J16:J16)</f>
        <v>827001</v>
      </c>
    </row>
    <row r="18" spans="1:10" x14ac:dyDescent="0.25">
      <c r="A18" s="36"/>
      <c r="B18" s="36"/>
      <c r="C18" s="33"/>
      <c r="D18" s="36"/>
      <c r="E18" s="36"/>
      <c r="F18" s="36"/>
      <c r="G18" s="36"/>
      <c r="H18" s="36"/>
      <c r="I18" s="36"/>
      <c r="J18" s="36"/>
    </row>
    <row r="19" spans="1:10" ht="15.75" x14ac:dyDescent="0.25">
      <c r="A19" s="24">
        <v>1</v>
      </c>
      <c r="B19" s="39" t="s">
        <v>31</v>
      </c>
      <c r="C19" s="39"/>
      <c r="D19" s="35"/>
      <c r="E19" s="35"/>
      <c r="F19" s="35"/>
      <c r="G19" s="35"/>
      <c r="H19" s="35"/>
      <c r="I19" s="35"/>
      <c r="J19" s="35"/>
    </row>
    <row r="20" spans="1:10" ht="15.75" x14ac:dyDescent="0.25">
      <c r="A20" s="24">
        <v>2</v>
      </c>
      <c r="B20" s="39" t="s">
        <v>32</v>
      </c>
      <c r="C20" s="39"/>
      <c r="D20" s="35"/>
      <c r="E20" s="35"/>
      <c r="F20" s="35"/>
      <c r="G20" s="35"/>
      <c r="H20" s="35"/>
      <c r="I20" s="35"/>
      <c r="J20" s="35"/>
    </row>
    <row r="21" spans="1:10" ht="15.75" customHeight="1" x14ac:dyDescent="0.25">
      <c r="A21" s="24">
        <v>3</v>
      </c>
      <c r="B21" s="39" t="s">
        <v>33</v>
      </c>
      <c r="C21" s="39"/>
      <c r="D21" s="35"/>
      <c r="E21" s="35"/>
      <c r="F21" s="35"/>
      <c r="G21" s="35"/>
      <c r="H21" s="35"/>
      <c r="I21" s="35"/>
      <c r="J21" s="35"/>
    </row>
    <row r="22" spans="1:10" ht="15.75" customHeight="1" x14ac:dyDescent="0.25">
      <c r="A22" s="38"/>
      <c r="B22" s="38"/>
      <c r="C22" s="35"/>
      <c r="D22" s="38"/>
      <c r="E22" s="38"/>
      <c r="F22" s="38"/>
      <c r="G22" s="38"/>
      <c r="H22" s="38"/>
      <c r="I22" s="38"/>
      <c r="J22" s="38"/>
    </row>
    <row r="23" spans="1:10" ht="15.75" customHeight="1" x14ac:dyDescent="0.25">
      <c r="A23" s="37" t="s">
        <v>29</v>
      </c>
      <c r="B23" s="37"/>
      <c r="C23" s="38"/>
      <c r="D23" s="37"/>
      <c r="E23" s="37"/>
      <c r="F23" s="37"/>
      <c r="G23" s="37"/>
      <c r="H23" s="37"/>
      <c r="I23" s="37"/>
      <c r="J23" s="37"/>
    </row>
    <row r="24" spans="1:10" ht="15.75" x14ac:dyDescent="0.25">
      <c r="A24" s="37" t="s">
        <v>37</v>
      </c>
      <c r="B24" s="37"/>
      <c r="C24" s="37"/>
      <c r="D24" s="37"/>
      <c r="E24" s="37"/>
      <c r="F24" s="37"/>
      <c r="G24" s="37"/>
      <c r="H24" s="37"/>
      <c r="I24" s="37"/>
      <c r="J24" s="37"/>
    </row>
    <row r="25" spans="1:10" ht="15.75" x14ac:dyDescent="0.25">
      <c r="A25" s="37" t="s">
        <v>38</v>
      </c>
      <c r="B25" s="37"/>
      <c r="C25" s="37"/>
      <c r="D25" s="37"/>
      <c r="E25" s="37"/>
      <c r="F25" s="37"/>
      <c r="G25" s="37"/>
      <c r="H25" s="37"/>
      <c r="I25" s="37"/>
      <c r="J25" s="37"/>
    </row>
    <row r="26" spans="1:10" ht="15.75" x14ac:dyDescent="0.25">
      <c r="A26" s="25"/>
      <c r="B26" s="27"/>
      <c r="C26" s="37"/>
      <c r="D26" s="25"/>
      <c r="E26" s="25"/>
      <c r="F26" s="25"/>
      <c r="G26" s="25"/>
      <c r="H26" s="25"/>
      <c r="I26" s="25"/>
      <c r="J26" s="25"/>
    </row>
    <row r="27" spans="1:10" x14ac:dyDescent="0.25">
      <c r="A27" s="25"/>
      <c r="B27" s="27"/>
      <c r="C27" s="25"/>
      <c r="D27" s="25"/>
      <c r="E27" s="25"/>
      <c r="F27" s="25"/>
      <c r="G27" s="25"/>
      <c r="H27" s="25"/>
      <c r="I27" s="25"/>
      <c r="J27" s="25"/>
    </row>
    <row r="28" spans="1:10" x14ac:dyDescent="0.25">
      <c r="A28" s="25"/>
      <c r="B28" s="27"/>
      <c r="C28" s="25"/>
      <c r="D28" s="25"/>
      <c r="E28" s="25"/>
      <c r="F28" s="25"/>
      <c r="G28" s="25"/>
      <c r="H28" s="25"/>
      <c r="I28" s="25"/>
      <c r="J28" s="25"/>
    </row>
    <row r="29" spans="1:10" x14ac:dyDescent="0.25">
      <c r="A29" s="25"/>
      <c r="B29" s="27"/>
      <c r="C29" s="25"/>
      <c r="D29" s="25"/>
      <c r="E29" s="25"/>
      <c r="F29" s="25"/>
      <c r="G29" s="25"/>
      <c r="H29" s="25"/>
      <c r="I29" s="25"/>
      <c r="J29" s="25"/>
    </row>
    <row r="30" spans="1:10" x14ac:dyDescent="0.25">
      <c r="A30" s="25"/>
      <c r="B30" s="27"/>
      <c r="C30" s="25"/>
      <c r="D30" s="25"/>
      <c r="E30" s="25"/>
      <c r="F30" s="25"/>
      <c r="G30" s="25"/>
      <c r="H30" s="25"/>
      <c r="I30" s="25"/>
      <c r="J30" s="25"/>
    </row>
    <row r="31" spans="1:10" x14ac:dyDescent="0.25">
      <c r="A31" s="25"/>
      <c r="B31" s="27"/>
      <c r="C31" s="25"/>
      <c r="D31" s="25"/>
      <c r="E31" s="25"/>
      <c r="F31" s="25"/>
      <c r="G31" s="25"/>
      <c r="H31" s="25"/>
      <c r="I31" s="25"/>
      <c r="J31" s="25"/>
    </row>
    <row r="32" spans="1:10" x14ac:dyDescent="0.25">
      <c r="C32" s="25"/>
    </row>
  </sheetData>
  <mergeCells count="35">
    <mergeCell ref="A7:A11"/>
    <mergeCell ref="A12:A15"/>
    <mergeCell ref="D12:D15"/>
    <mergeCell ref="E12:E15"/>
    <mergeCell ref="F12:F15"/>
    <mergeCell ref="G12:G15"/>
    <mergeCell ref="H7:H11"/>
    <mergeCell ref="I7:I11"/>
    <mergeCell ref="J7:J11"/>
    <mergeCell ref="C12:C15"/>
    <mergeCell ref="B12:B15"/>
    <mergeCell ref="H12:H15"/>
    <mergeCell ref="I12:I15"/>
    <mergeCell ref="J12:J15"/>
    <mergeCell ref="C7:C11"/>
    <mergeCell ref="D7:D11"/>
    <mergeCell ref="E7:E11"/>
    <mergeCell ref="F7:F11"/>
    <mergeCell ref="G7:G11"/>
    <mergeCell ref="B19:C19"/>
    <mergeCell ref="B20:C20"/>
    <mergeCell ref="B21:C21"/>
    <mergeCell ref="A1:J1"/>
    <mergeCell ref="A4:J4"/>
    <mergeCell ref="A5:A6"/>
    <mergeCell ref="B5:B6"/>
    <mergeCell ref="C5:C6"/>
    <mergeCell ref="D5:D6"/>
    <mergeCell ref="E5:E6"/>
    <mergeCell ref="I5:I6"/>
    <mergeCell ref="J5:J6"/>
    <mergeCell ref="F5:H5"/>
    <mergeCell ref="A2:J2"/>
    <mergeCell ref="A3:J3"/>
    <mergeCell ref="B7:B11"/>
  </mergeCells>
  <pageMargins left="0.19685039370078741" right="0.19685039370078741" top="0.19685039370078741" bottom="0.19685039370078741" header="0.31496062992125984" footer="0.31496062992125984"/>
  <pageSetup paperSize="9" scale="8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topLeftCell="A28" workbookViewId="0">
      <selection activeCell="N12" sqref="N12"/>
    </sheetView>
  </sheetViews>
  <sheetFormatPr defaultColWidth="8.85546875" defaultRowHeight="15" x14ac:dyDescent="0.25"/>
  <cols>
    <col min="1" max="1" width="6.28515625" customWidth="1"/>
    <col min="2" max="2" width="12.85546875" customWidth="1"/>
    <col min="3" max="3" width="43.85546875" customWidth="1"/>
    <col min="4" max="4" width="7.140625" customWidth="1"/>
    <col min="5" max="5" width="7.42578125" customWidth="1"/>
    <col min="10" max="10" width="0" hidden="1" customWidth="1"/>
    <col min="12" max="12" width="10.28515625" customWidth="1"/>
  </cols>
  <sheetData>
    <row r="1" spans="1:16" ht="30.75" customHeight="1" x14ac:dyDescent="0.25">
      <c r="A1" s="51" t="s">
        <v>17</v>
      </c>
      <c r="B1" s="51"/>
      <c r="C1" s="51"/>
      <c r="D1" s="51"/>
      <c r="E1" s="51"/>
      <c r="F1" s="51"/>
      <c r="G1" s="51"/>
      <c r="H1" s="51"/>
      <c r="I1" s="51"/>
      <c r="J1" s="51"/>
      <c r="K1" s="51"/>
      <c r="L1" s="51"/>
    </row>
    <row r="2" spans="1:16" ht="28.5" customHeight="1" x14ac:dyDescent="0.25">
      <c r="A2" s="55" t="s">
        <v>27</v>
      </c>
      <c r="B2" s="55"/>
      <c r="C2" s="55"/>
      <c r="D2" s="55"/>
      <c r="E2" s="55"/>
      <c r="F2" s="55"/>
      <c r="G2" s="55"/>
      <c r="H2" s="55"/>
      <c r="I2" s="55"/>
      <c r="J2" s="16"/>
      <c r="K2" s="16"/>
      <c r="L2" s="16"/>
    </row>
    <row r="3" spans="1:16" ht="25.5" customHeight="1" x14ac:dyDescent="0.25">
      <c r="A3" s="16" t="s">
        <v>26</v>
      </c>
      <c r="B3" s="16"/>
      <c r="C3" s="16"/>
      <c r="D3" s="16"/>
      <c r="E3" s="16"/>
      <c r="F3" s="16"/>
      <c r="G3" s="16"/>
      <c r="H3" s="16"/>
      <c r="I3" s="16"/>
      <c r="J3" s="16"/>
      <c r="K3" s="16"/>
      <c r="L3" s="16"/>
    </row>
    <row r="4" spans="1:16" ht="15.95" x14ac:dyDescent="0.2">
      <c r="A4" s="18"/>
      <c r="B4" s="18"/>
      <c r="C4" s="18"/>
      <c r="D4" s="18"/>
      <c r="E4" s="18"/>
      <c r="F4" s="18"/>
      <c r="G4" s="18"/>
      <c r="H4" s="18"/>
      <c r="I4" s="18"/>
      <c r="J4" s="18"/>
      <c r="K4" s="18"/>
      <c r="L4" s="18"/>
    </row>
    <row r="5" spans="1:16" ht="19.5" customHeight="1" x14ac:dyDescent="0.25">
      <c r="A5" s="52" t="s">
        <v>0</v>
      </c>
      <c r="B5" s="53" t="s">
        <v>9</v>
      </c>
      <c r="C5" s="53" t="s">
        <v>10</v>
      </c>
      <c r="D5" s="53" t="s">
        <v>11</v>
      </c>
      <c r="E5" s="53" t="s">
        <v>1</v>
      </c>
      <c r="F5" s="53" t="s">
        <v>2</v>
      </c>
      <c r="G5" s="53"/>
      <c r="H5" s="53"/>
      <c r="I5" s="53"/>
      <c r="J5" s="53"/>
      <c r="K5" s="53" t="s">
        <v>6</v>
      </c>
      <c r="L5" s="53" t="s">
        <v>7</v>
      </c>
    </row>
    <row r="6" spans="1:16" ht="25.5" customHeight="1" x14ac:dyDescent="0.25">
      <c r="A6" s="52"/>
      <c r="B6" s="53"/>
      <c r="C6" s="53"/>
      <c r="D6" s="53"/>
      <c r="E6" s="53"/>
      <c r="F6" s="15" t="s">
        <v>3</v>
      </c>
      <c r="G6" s="15" t="s">
        <v>4</v>
      </c>
      <c r="H6" s="15" t="s">
        <v>5</v>
      </c>
      <c r="I6" s="15" t="s">
        <v>13</v>
      </c>
      <c r="J6" s="15" t="s">
        <v>14</v>
      </c>
      <c r="K6" s="53"/>
      <c r="L6" s="53"/>
    </row>
    <row r="7" spans="1:16" ht="69" customHeight="1" x14ac:dyDescent="0.25">
      <c r="A7" s="10">
        <v>1</v>
      </c>
      <c r="B7" s="11" t="s">
        <v>16</v>
      </c>
      <c r="C7" s="19" t="s">
        <v>20</v>
      </c>
      <c r="D7" s="12" t="s">
        <v>18</v>
      </c>
      <c r="E7" s="12">
        <v>4200</v>
      </c>
      <c r="F7" s="20">
        <v>60</v>
      </c>
      <c r="G7" s="20">
        <v>57.25</v>
      </c>
      <c r="H7" s="20">
        <v>58.62</v>
      </c>
      <c r="I7" s="21">
        <v>44.13</v>
      </c>
      <c r="J7" s="20">
        <v>55</v>
      </c>
      <c r="K7" s="20">
        <f>(I7+H7+G7+F7)/4</f>
        <v>55</v>
      </c>
      <c r="L7" s="13"/>
      <c r="P7" s="17"/>
    </row>
    <row r="8" spans="1:16" x14ac:dyDescent="0.25">
      <c r="A8" s="54" t="s">
        <v>12</v>
      </c>
      <c r="B8" s="54"/>
      <c r="C8" s="54"/>
      <c r="D8" s="54"/>
      <c r="E8" s="54"/>
      <c r="F8" s="54"/>
      <c r="G8" s="54"/>
      <c r="H8" s="54"/>
      <c r="I8" s="54"/>
      <c r="J8" s="54"/>
      <c r="K8" s="54"/>
      <c r="L8" s="4">
        <f>K7*E7</f>
        <v>231000</v>
      </c>
    </row>
    <row r="9" spans="1:16" x14ac:dyDescent="0.25">
      <c r="A9" s="54" t="s">
        <v>15</v>
      </c>
      <c r="B9" s="54"/>
      <c r="C9" s="54"/>
      <c r="D9" s="54"/>
      <c r="E9" s="54"/>
      <c r="F9" s="54"/>
      <c r="G9" s="54"/>
      <c r="H9" s="54"/>
      <c r="I9" s="54"/>
      <c r="J9" s="54"/>
      <c r="K9" s="54"/>
      <c r="L9" s="7">
        <f>L8</f>
        <v>231000</v>
      </c>
    </row>
    <row r="10" spans="1:16" x14ac:dyDescent="0.2">
      <c r="A10" s="6"/>
      <c r="B10" s="6"/>
      <c r="C10" s="6"/>
      <c r="D10" s="6"/>
      <c r="E10" s="6"/>
      <c r="F10" s="6"/>
      <c r="G10" s="6"/>
      <c r="H10" s="6"/>
      <c r="I10" s="6"/>
      <c r="J10" s="6"/>
      <c r="K10" s="6"/>
      <c r="L10" s="6"/>
    </row>
    <row r="11" spans="1:16" ht="14.25" customHeight="1" x14ac:dyDescent="0.25">
      <c r="A11" s="5">
        <v>1</v>
      </c>
      <c r="B11" s="50" t="s">
        <v>21</v>
      </c>
      <c r="C11" s="50"/>
      <c r="D11" s="50"/>
      <c r="E11" s="50"/>
      <c r="F11" s="14"/>
      <c r="G11" s="14"/>
      <c r="H11" s="14"/>
      <c r="I11" s="14"/>
      <c r="J11" s="14"/>
      <c r="K11" s="14"/>
      <c r="L11" s="14"/>
    </row>
    <row r="12" spans="1:16" ht="14.25" customHeight="1" x14ac:dyDescent="0.25">
      <c r="A12" s="5">
        <v>2</v>
      </c>
      <c r="B12" s="50" t="s">
        <v>22</v>
      </c>
      <c r="C12" s="50"/>
      <c r="D12" s="50"/>
      <c r="E12" s="50"/>
      <c r="F12" s="14"/>
      <c r="G12" s="14"/>
      <c r="H12" s="14"/>
      <c r="I12" s="14"/>
      <c r="J12" s="14"/>
      <c r="K12" s="14"/>
      <c r="L12" s="14"/>
    </row>
    <row r="13" spans="1:16" ht="14.25" customHeight="1" x14ac:dyDescent="0.25">
      <c r="A13" s="5">
        <v>3</v>
      </c>
      <c r="B13" s="50" t="s">
        <v>23</v>
      </c>
      <c r="C13" s="50"/>
      <c r="D13" s="50"/>
      <c r="E13" s="50"/>
      <c r="F13" s="14"/>
      <c r="G13" s="14"/>
      <c r="H13" s="14"/>
      <c r="I13" s="14"/>
      <c r="J13" s="14"/>
      <c r="K13" s="14"/>
      <c r="L13" s="14"/>
    </row>
    <row r="14" spans="1:16" ht="14.25" customHeight="1" x14ac:dyDescent="0.25">
      <c r="A14" s="5">
        <v>4</v>
      </c>
      <c r="B14" s="50" t="s">
        <v>24</v>
      </c>
      <c r="C14" s="50"/>
      <c r="D14" s="50"/>
      <c r="E14" s="50"/>
      <c r="F14" s="14"/>
      <c r="G14" s="14"/>
      <c r="H14" s="14"/>
      <c r="I14" s="14"/>
      <c r="J14" s="14"/>
      <c r="K14" s="14"/>
      <c r="L14" s="14"/>
    </row>
    <row r="15" spans="1:16" ht="14.25" customHeight="1" x14ac:dyDescent="0.2">
      <c r="A15" s="5"/>
      <c r="B15" s="14"/>
      <c r="C15" s="14"/>
      <c r="D15" s="14"/>
      <c r="E15" s="14"/>
      <c r="F15" s="14"/>
      <c r="G15" s="14"/>
      <c r="H15" s="14"/>
      <c r="I15" s="14"/>
      <c r="J15" s="14"/>
      <c r="K15" s="14"/>
      <c r="L15" s="14"/>
    </row>
    <row r="16" spans="1:16" ht="15.75" x14ac:dyDescent="0.25">
      <c r="A16" s="8" t="s">
        <v>19</v>
      </c>
      <c r="B16" s="8"/>
      <c r="C16" s="9"/>
      <c r="D16" s="1"/>
      <c r="E16" s="1"/>
      <c r="F16" s="1"/>
      <c r="G16" s="1"/>
      <c r="H16" s="1"/>
      <c r="I16" s="1"/>
      <c r="J16" s="1"/>
      <c r="K16" s="1"/>
      <c r="L16" s="1"/>
    </row>
    <row r="17" spans="1:12" ht="15.75" x14ac:dyDescent="0.25">
      <c r="A17" s="8" t="s">
        <v>8</v>
      </c>
      <c r="B17" s="8"/>
      <c r="C17" s="8"/>
      <c r="D17" s="8"/>
      <c r="E17" s="8"/>
      <c r="F17" s="8"/>
      <c r="G17" s="8"/>
      <c r="H17" s="8"/>
      <c r="I17" s="8"/>
      <c r="J17" s="1"/>
      <c r="K17" s="1"/>
      <c r="L17" s="1"/>
    </row>
    <row r="18" spans="1:12" ht="15.75" x14ac:dyDescent="0.25">
      <c r="A18" s="8" t="s">
        <v>25</v>
      </c>
      <c r="B18" s="2"/>
      <c r="C18" s="2"/>
      <c r="D18" s="3"/>
      <c r="E18" s="3"/>
      <c r="F18" s="3"/>
      <c r="G18" s="1"/>
      <c r="H18" s="1"/>
      <c r="I18" s="1"/>
      <c r="J18" s="1"/>
      <c r="K18" s="1"/>
      <c r="L18" s="1"/>
    </row>
    <row r="19" spans="1:12" x14ac:dyDescent="0.2">
      <c r="A19" s="1"/>
      <c r="B19" s="1"/>
      <c r="C19" s="1"/>
      <c r="D19" s="1"/>
      <c r="E19" s="1"/>
      <c r="F19" s="1"/>
      <c r="G19" s="1"/>
      <c r="H19" s="1"/>
      <c r="I19" s="1"/>
      <c r="J19" s="1"/>
      <c r="K19" s="1"/>
      <c r="L19" s="1"/>
    </row>
    <row r="20" spans="1:12" x14ac:dyDescent="0.2">
      <c r="A20" s="1"/>
      <c r="B20" s="1"/>
      <c r="C20" s="1"/>
      <c r="D20" s="1"/>
      <c r="E20" s="1"/>
      <c r="F20" s="1"/>
      <c r="G20" s="1"/>
      <c r="H20" s="1"/>
      <c r="I20" s="1"/>
      <c r="J20" s="1"/>
      <c r="K20" s="1"/>
      <c r="L20" s="1"/>
    </row>
    <row r="21" spans="1:12" x14ac:dyDescent="0.2">
      <c r="A21" s="1"/>
      <c r="B21" s="1"/>
      <c r="C21" s="1"/>
      <c r="D21" s="1"/>
      <c r="E21" s="1"/>
      <c r="F21" s="1"/>
      <c r="G21" s="1"/>
      <c r="H21" s="1"/>
      <c r="I21" s="1"/>
      <c r="J21" s="1"/>
      <c r="K21" s="1"/>
      <c r="L21" s="1"/>
    </row>
    <row r="22" spans="1:12" x14ac:dyDescent="0.2">
      <c r="A22" s="1"/>
      <c r="B22" s="1"/>
      <c r="C22" s="1"/>
      <c r="D22" s="1"/>
      <c r="E22" s="1"/>
      <c r="F22" s="1"/>
      <c r="G22" s="1"/>
      <c r="H22" s="1"/>
      <c r="I22" s="1"/>
      <c r="J22" s="1"/>
      <c r="K22" s="1"/>
      <c r="L22" s="1"/>
    </row>
    <row r="23" spans="1:12" x14ac:dyDescent="0.2">
      <c r="A23" s="1"/>
      <c r="B23" s="1"/>
      <c r="C23" s="1"/>
      <c r="D23" s="1"/>
      <c r="E23" s="1"/>
      <c r="F23" s="1"/>
      <c r="G23" s="1"/>
      <c r="H23" s="1"/>
      <c r="I23" s="1"/>
      <c r="J23" s="1"/>
      <c r="K23" s="1"/>
      <c r="L23" s="1"/>
    </row>
    <row r="24" spans="1:12" x14ac:dyDescent="0.2">
      <c r="A24" s="1"/>
      <c r="B24" s="1"/>
      <c r="C24" s="1"/>
      <c r="D24" s="1"/>
      <c r="E24" s="1"/>
      <c r="F24" s="1"/>
      <c r="G24" s="1"/>
      <c r="H24" s="1"/>
      <c r="I24" s="1"/>
      <c r="J24" s="1"/>
      <c r="K24" s="1"/>
      <c r="L24" s="1"/>
    </row>
  </sheetData>
  <mergeCells count="16">
    <mergeCell ref="B14:E14"/>
    <mergeCell ref="A1:L1"/>
    <mergeCell ref="A5:A6"/>
    <mergeCell ref="B5:B6"/>
    <mergeCell ref="C5:C6"/>
    <mergeCell ref="D5:D6"/>
    <mergeCell ref="E5:E6"/>
    <mergeCell ref="F5:J5"/>
    <mergeCell ref="K5:K6"/>
    <mergeCell ref="L5:L6"/>
    <mergeCell ref="A8:K8"/>
    <mergeCell ref="A9:K9"/>
    <mergeCell ref="B11:E11"/>
    <mergeCell ref="B12:E12"/>
    <mergeCell ref="B13:E13"/>
    <mergeCell ref="A2:I2"/>
  </mergeCells>
  <pageMargins left="0.70866141732283472" right="0.70866141732283472" top="0.74803149606299213" bottom="0.74803149606299213"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поломоечные</vt:lpstr>
      <vt:lpstr>Лист1</vt:lpstr>
      <vt:lpstr>поломоечные!Область_печати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Buh-yakorek</dc:creator>
  <cp:lastModifiedBy>Ivan</cp:lastModifiedBy>
  <cp:lastPrinted>2019-06-07T04:40:46Z</cp:lastPrinted>
  <dcterms:created xsi:type="dcterms:W3CDTF">2014-02-14T07:05:08Z</dcterms:created>
  <dcterms:modified xsi:type="dcterms:W3CDTF">2019-06-07T04:41:37Z</dcterms:modified>
</cp:coreProperties>
</file>