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<sst xmlns="http://schemas.openxmlformats.org/spreadsheetml/2006/main" count="140" uniqueCount="109">
  <si>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</si>
  <si>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</si>
  <si>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</si>
  <si>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</si>
  <si>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</si>
  <si>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</si>
  <si>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</si>
  <si>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</si>
  <si>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</si>
  <si>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</si>
  <si>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</si>
  <si>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</si>
  <si>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</si>
  <si>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</si>
  <si>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</si>
  <si>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</si>
  <si>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</si>
  <si>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</si>
  <si>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</si>
  <si>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</si>
  <si>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</si>
  <si>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</si>
  <si>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</si>
  <si>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</si>
  <si>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</si>
  <si>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</si>
  <si>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</si>
  <si>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</si>
  <si>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</si>
  <si>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</si>
  <si>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</si>
  <si>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</si>
  <si>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</si>
  <si>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</si>
  <si>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социальной политики 
администрации города Югорска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</si>
  <si>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</si>
  <si>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</si>
  <si>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</si>
  <si>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</si>
  <si>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</si>
  <si>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</si>
  <si>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</si>
  <si>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</si>
  <si>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</si>
  <si>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</si>
  <si>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</si>
  <si>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</si>
  <si>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</si>
  <si>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</si>
  <si>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</si>
  <si>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</si>
  <si>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</si>
  <si>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</si>
  <si>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</si>
  <si>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</si>
  <si>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</si>
  <si>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</si>
  <si>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</si>
  <si>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</si>
  <si>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</si>
  <si>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</si>
  <si>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</si>
  <si>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</si>
  <si>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</si>
  <si>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</si>
  <si>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</si>
  <si>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</si>
  <si>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</si>
  <si>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</si>
  <si>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</si>
  <si>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</si>
  <si>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</si>
  <si>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</si>
  <si>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</si>
  <si>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</si>
  <si>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</si>
  <si>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</si>
  <si>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</si>
  <si>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</si>
  <si>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</si>
  <si>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</si>
  <si>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</si>
  <si>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</si>
  <si>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</si>
  <si>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</si>
  <si>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</si>
  <si>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</si>
  <si>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Абсолютное значение  
(гр.8-гр.7)</t>
  </si>
  <si>
    <t>Результаты реализации муниципальной программы</t>
  </si>
  <si>
    <t xml:space="preserve"> к письму УСП № 19</t>
  </si>
  <si>
    <t>0.1.1</t>
  </si>
  <si>
    <t>0.1.2</t>
  </si>
  <si>
    <t>Управление бухгалтерского учета и отчетности</t>
  </si>
  <si>
    <t>0.2.1</t>
  </si>
  <si>
    <t>0.2.2</t>
  </si>
  <si>
    <t>0.3.1</t>
  </si>
  <si>
    <t>Организация деятельности лагерей с дневным пребыванием детей на базе учреждений социальной сферы города Югорска (3,4)</t>
  </si>
  <si>
    <t>Организация отдыха и оздоровления детей в климатически благоприятных зонах России и за ее пределами (6)</t>
  </si>
  <si>
    <t xml:space="preserve">В.М. Бурматов  </t>
  </si>
  <si>
    <t>от «_15_» января  2018</t>
  </si>
  <si>
    <t xml:space="preserve"> по состоянию на 01 октября 2018</t>
  </si>
  <si>
    <t>Командирования сотрудников не было осуществлено. Доставка детей к месту сбора и обратно осуществлялась родителями самостоятельно.</t>
  </si>
  <si>
    <t>Организация оздоровления детей на базе санатория-профилактория общества с ограниченной ответственностью "Газпром трансгаз Югорск" была организована в течение летнего периода. Количество оздоровленных - 100чел.</t>
  </si>
  <si>
    <t>В период организации летней оздоровительной кампании были обеспечены безопасные условия для отдыха, оздоровления и проезда к месту отдыха и обратно организованных групп детей.</t>
  </si>
  <si>
    <t xml:space="preserve">Были заключены договора с на педагогическое, медицинское и кадровое обеспечение (сопровождение) организованных групп детей к месту сбора, отдыха, нахождения на отдыхе организованных групп детей. </t>
  </si>
  <si>
    <t>Втечение летнего периода были орагнизоываны лагеря с дневным пребыванием детей на базе учреждений образования, спорта, культуры. Впервые в этом году был организован лагерь труда и отдыха на базе МАУ "МЦ "Гелиос" (охват составил 25чел.).   В течение весеннего периода был организован отдых и оздоровление детей в лагерях с дневным пребыванием детей на базе учреждений социальной сферы. Было организовано 6 лагерей на базе 5 учреждений (СОШ 5 организовано 2 лагеря). Охват детей составил 620 человек. В течение летнего периода  была организована работа 14 лагерей с дневным пребыванием детей. Охват составил 1 000 детей, в том числе: 25 - лагерь труда и отдыха и 15 - палаточный лагерь. В сентябре лагеря с дневным пребыванием детей не организовывались.</t>
  </si>
  <si>
    <t>В течение летнего периода 2018 года в рамках муниципальной программы в климатически благоприятных регионах России и за ее пределами отдохнуло 236 детей, в т.ч. По наградным путевкам Департамента физ.культуры и спорта ХМАО-Югры. Расходы были произведены за счет средств окружного и местного бюджета, в соответствии с заключенными Соглашениями между МО и АО.</t>
  </si>
  <si>
    <t>О.В. Самсоненко</t>
  </si>
  <si>
    <t>Приложение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</si>
</sst>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 horizontal="justify"/>
    </xf>
    <xf numFmtId="0" fontId="5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justify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9" fontId="55" fillId="0" borderId="11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justify" vertical="top" wrapText="1"/>
    </xf>
    <xf numFmtId="173" fontId="52" fillId="33" borderId="11" xfId="0" applyNumberFormat="1" applyFont="1" applyFill="1" applyBorder="1" applyAlignment="1">
      <alignment horizontal="center" vertical="top" wrapText="1"/>
    </xf>
    <xf numFmtId="172" fontId="52" fillId="33" borderId="14" xfId="0" applyNumberFormat="1" applyFont="1" applyFill="1" applyBorder="1" applyAlignment="1">
      <alignment horizontal="center" vertical="top" wrapText="1"/>
    </xf>
    <xf numFmtId="172" fontId="52" fillId="33" borderId="15" xfId="0" applyNumberFormat="1" applyFont="1" applyFill="1" applyBorder="1" applyAlignment="1">
      <alignment horizontal="center" vertical="top" wrapText="1"/>
    </xf>
    <xf numFmtId="172" fontId="52" fillId="33" borderId="11" xfId="0" applyNumberFormat="1" applyFont="1" applyFill="1" applyBorder="1" applyAlignment="1">
      <alignment horizontal="center" vertical="top" wrapText="1"/>
    </xf>
    <xf numFmtId="172" fontId="52" fillId="33" borderId="13" xfId="0" applyNumberFormat="1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justify" vertical="top" wrapText="1"/>
    </xf>
    <xf numFmtId="49" fontId="52" fillId="33" borderId="12" xfId="0" applyNumberFormat="1" applyFont="1" applyFill="1" applyBorder="1" applyAlignment="1">
      <alignment vertical="center" wrapText="1"/>
    </xf>
    <xf numFmtId="49" fontId="52" fillId="33" borderId="16" xfId="0" applyNumberFormat="1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justify" vertical="top" wrapText="1"/>
    </xf>
    <xf numFmtId="172" fontId="52" fillId="33" borderId="12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2" fillId="33" borderId="13" xfId="0" applyNumberFormat="1" applyFont="1" applyFill="1" applyBorder="1" applyAlignment="1">
      <alignment horizontal="center" vertical="top" wrapText="1"/>
    </xf>
    <xf numFmtId="172" fontId="2" fillId="33" borderId="14" xfId="0" applyNumberFormat="1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center" vertical="top" wrapText="1"/>
    </xf>
    <xf numFmtId="172" fontId="57" fillId="33" borderId="11" xfId="0" applyNumberFormat="1" applyFont="1" applyFill="1" applyBorder="1" applyAlignment="1">
      <alignment horizontal="center" vertical="top" wrapText="1"/>
    </xf>
    <xf numFmtId="172" fontId="57" fillId="33" borderId="14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justify" vertical="top" wrapText="1"/>
    </xf>
    <xf numFmtId="0" fontId="57" fillId="33" borderId="11" xfId="0" applyFont="1" applyFill="1" applyBorder="1" applyAlignment="1">
      <alignment horizontal="justify" vertical="top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49" fontId="55" fillId="0" borderId="12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22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justify" vertical="top" wrapText="1"/>
    </xf>
    <xf numFmtId="0" fontId="60" fillId="0" borderId="0" xfId="0" applyFont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/>
    </xf>
    <xf numFmtId="0" fontId="59" fillId="0" borderId="11" xfId="0" applyFont="1" applyBorder="1" applyAlignment="1">
      <alignment horizontal="center" vertical="top" wrapText="1"/>
    </xf>
    <xf numFmtId="49" fontId="52" fillId="33" borderId="11" xfId="0" applyNumberFormat="1" applyFont="1" applyFill="1" applyBorder="1" applyAlignment="1">
      <alignment horizontal="justify" vertical="top" wrapText="1"/>
    </xf>
    <xf numFmtId="49" fontId="52" fillId="33" borderId="12" xfId="0" applyNumberFormat="1" applyFont="1" applyFill="1" applyBorder="1" applyAlignment="1">
      <alignment horizontal="justify" vertical="top" wrapText="1"/>
    </xf>
    <xf numFmtId="0" fontId="52" fillId="33" borderId="11" xfId="0" applyFont="1" applyFill="1" applyBorder="1" applyAlignment="1">
      <alignment horizontal="justify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justify" vertical="top" wrapText="1"/>
    </xf>
    <xf numFmtId="0" fontId="58" fillId="33" borderId="11" xfId="0" applyFont="1" applyFill="1" applyBorder="1" applyAlignment="1">
      <alignment horizontal="justify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B50">
      <selection activeCell="N21" sqref="N21"/>
    </sheetView>
  </sheetViews>
  <sheetFormatPr defaultColWidth="9.140625" defaultRowHeight="15"/>
  <cols>
    <col min="1" max="1" width="9.140625" style="8" hidden="1" customWidth="1"/>
    <col min="2" max="2" width="9.421875" style="4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 hidden="1">
      <c r="J1" s="1"/>
      <c r="K1" s="1" t="s">
        <v>23</v>
      </c>
    </row>
    <row r="2" spans="10:11" ht="15" hidden="1">
      <c r="J2" s="1"/>
      <c r="K2" s="1" t="s">
        <v>89</v>
      </c>
    </row>
    <row r="3" spans="10:11" ht="15" hidden="1">
      <c r="J3" s="1"/>
      <c r="K3" s="1" t="s">
        <v>99</v>
      </c>
    </row>
    <row r="4" spans="2:11" ht="15.75">
      <c r="B4" s="81" t="s">
        <v>0</v>
      </c>
      <c r="C4" s="81"/>
      <c r="D4" s="81"/>
      <c r="E4" s="81"/>
      <c r="F4" s="81"/>
      <c r="G4" s="81"/>
      <c r="H4" s="81"/>
      <c r="I4" s="81"/>
      <c r="J4" s="81"/>
      <c r="K4" s="1" t="s">
        <v>108</v>
      </c>
    </row>
    <row r="5" spans="2:10" ht="15.75">
      <c r="B5" s="81" t="s">
        <v>1</v>
      </c>
      <c r="C5" s="81"/>
      <c r="D5" s="81"/>
      <c r="E5" s="81"/>
      <c r="F5" s="81"/>
      <c r="G5" s="81"/>
      <c r="H5" s="81"/>
      <c r="I5" s="81"/>
      <c r="J5" s="81"/>
    </row>
    <row r="6" spans="2:10" ht="15.75">
      <c r="B6" s="81" t="s">
        <v>100</v>
      </c>
      <c r="C6" s="81"/>
      <c r="D6" s="81"/>
      <c r="E6" s="81"/>
      <c r="F6" s="81"/>
      <c r="G6" s="81"/>
      <c r="H6" s="81"/>
      <c r="I6" s="81"/>
      <c r="J6" s="81"/>
    </row>
    <row r="7" spans="2:4" ht="15.75">
      <c r="B7" s="82" t="s">
        <v>2</v>
      </c>
      <c r="C7" s="82"/>
      <c r="D7" s="82"/>
    </row>
    <row r="8" spans="2:9" ht="15.75">
      <c r="B8" s="5" t="s">
        <v>24</v>
      </c>
      <c r="C8" s="2"/>
      <c r="D8" s="2"/>
      <c r="E8" s="2"/>
      <c r="F8" s="2"/>
      <c r="G8" s="2"/>
      <c r="H8" s="2"/>
      <c r="I8" s="2"/>
    </row>
    <row r="9" spans="2:4" ht="15.75">
      <c r="B9" s="82" t="s">
        <v>3</v>
      </c>
      <c r="C9" s="82"/>
      <c r="D9" s="82"/>
    </row>
    <row r="10" spans="2:9" ht="15.75">
      <c r="B10" s="85" t="s">
        <v>4</v>
      </c>
      <c r="C10" s="85"/>
      <c r="D10" s="85"/>
      <c r="E10" s="85"/>
      <c r="F10" s="85"/>
      <c r="G10" s="85"/>
      <c r="H10" s="85"/>
      <c r="I10" s="85"/>
    </row>
    <row r="11" spans="1:11" ht="29.25" customHeight="1">
      <c r="A11" s="58" t="s">
        <v>39</v>
      </c>
      <c r="B11" s="65" t="s">
        <v>36</v>
      </c>
      <c r="C11" s="84" t="s">
        <v>37</v>
      </c>
      <c r="D11" s="84" t="s">
        <v>38</v>
      </c>
      <c r="E11" s="84" t="s">
        <v>5</v>
      </c>
      <c r="F11" s="84" t="s">
        <v>6</v>
      </c>
      <c r="G11" s="84" t="s">
        <v>7</v>
      </c>
      <c r="H11" s="96" t="s">
        <v>8</v>
      </c>
      <c r="I11" s="96" t="s">
        <v>9</v>
      </c>
      <c r="J11" s="96"/>
      <c r="K11" s="84" t="s">
        <v>88</v>
      </c>
    </row>
    <row r="12" spans="1:11" ht="36.75" customHeight="1">
      <c r="A12" s="59"/>
      <c r="B12" s="65"/>
      <c r="C12" s="84"/>
      <c r="D12" s="84"/>
      <c r="E12" s="84"/>
      <c r="F12" s="84"/>
      <c r="G12" s="84"/>
      <c r="H12" s="96"/>
      <c r="I12" s="83" t="s">
        <v>87</v>
      </c>
      <c r="J12" s="84" t="s">
        <v>49</v>
      </c>
      <c r="K12" s="84"/>
    </row>
    <row r="13" spans="1:11" ht="29.25" customHeight="1">
      <c r="A13" s="60"/>
      <c r="B13" s="65"/>
      <c r="C13" s="84"/>
      <c r="D13" s="84"/>
      <c r="E13" s="84"/>
      <c r="F13" s="84"/>
      <c r="G13" s="84"/>
      <c r="H13" s="96"/>
      <c r="I13" s="83"/>
      <c r="J13" s="84"/>
      <c r="K13" s="84"/>
    </row>
    <row r="14" spans="1:12" s="3" customFormat="1" ht="13.5" customHeight="1">
      <c r="A14" s="14" t="s">
        <v>40</v>
      </c>
      <c r="B14" s="15" t="s">
        <v>41</v>
      </c>
      <c r="C14" s="16">
        <v>3</v>
      </c>
      <c r="D14" s="16">
        <v>4</v>
      </c>
      <c r="E14" s="16">
        <v>5</v>
      </c>
      <c r="F14" s="16">
        <v>6</v>
      </c>
      <c r="G14" s="17">
        <v>7</v>
      </c>
      <c r="H14" s="16">
        <v>8</v>
      </c>
      <c r="I14" s="16">
        <v>9</v>
      </c>
      <c r="J14" s="16">
        <v>10</v>
      </c>
      <c r="K14" s="16">
        <v>11</v>
      </c>
      <c r="L14" s="7"/>
    </row>
    <row r="15" spans="1:11" ht="15.75" customHeight="1">
      <c r="A15" s="61" t="s">
        <v>42</v>
      </c>
      <c r="B15" s="105" t="s">
        <v>10</v>
      </c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ht="15.75" customHeight="1">
      <c r="A16" s="62"/>
      <c r="B16" s="108" t="s">
        <v>25</v>
      </c>
      <c r="C16" s="109"/>
      <c r="D16" s="109"/>
      <c r="E16" s="109"/>
      <c r="F16" s="109"/>
      <c r="G16" s="109"/>
      <c r="H16" s="109"/>
      <c r="I16" s="109"/>
      <c r="J16" s="109"/>
      <c r="K16" s="110"/>
    </row>
    <row r="17" spans="1:11" ht="15.75">
      <c r="A17" s="63"/>
      <c r="B17" s="78" t="s">
        <v>26</v>
      </c>
      <c r="C17" s="79"/>
      <c r="D17" s="79"/>
      <c r="E17" s="79"/>
      <c r="F17" s="79"/>
      <c r="G17" s="79"/>
      <c r="H17" s="79"/>
      <c r="I17" s="79"/>
      <c r="J17" s="79"/>
      <c r="K17" s="80"/>
    </row>
    <row r="18" spans="1:11" ht="15.75" customHeight="1">
      <c r="A18" s="64" t="s">
        <v>43</v>
      </c>
      <c r="B18" s="105" t="s">
        <v>11</v>
      </c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1" ht="15.75" customHeight="1">
      <c r="A19" s="64"/>
      <c r="B19" s="78" t="s">
        <v>27</v>
      </c>
      <c r="C19" s="79"/>
      <c r="D19" s="79"/>
      <c r="E19" s="79"/>
      <c r="F19" s="79"/>
      <c r="G19" s="79"/>
      <c r="H19" s="79"/>
      <c r="I19" s="79"/>
      <c r="J19" s="79"/>
      <c r="K19" s="80"/>
    </row>
    <row r="20" spans="1:11" s="8" customFormat="1" ht="15.75" customHeight="1">
      <c r="A20" s="18" t="s">
        <v>44</v>
      </c>
      <c r="B20" s="47" t="s">
        <v>90</v>
      </c>
      <c r="C20" s="50" t="s">
        <v>54</v>
      </c>
      <c r="D20" s="53" t="s">
        <v>47</v>
      </c>
      <c r="E20" s="44" t="s">
        <v>19</v>
      </c>
      <c r="F20" s="22">
        <v>0</v>
      </c>
      <c r="G20" s="22">
        <v>0</v>
      </c>
      <c r="H20" s="22">
        <v>0</v>
      </c>
      <c r="I20" s="22">
        <f aca="true" t="shared" si="0" ref="I20:I28">H20-G20</f>
        <v>0</v>
      </c>
      <c r="J20" s="22" t="e">
        <f aca="true" t="shared" si="1" ref="J20:J28">H20/G20*100</f>
        <v>#DIV/0!</v>
      </c>
      <c r="K20" s="55" t="s">
        <v>104</v>
      </c>
    </row>
    <row r="21" spans="1:11" ht="117" customHeight="1">
      <c r="A21" s="14" t="s">
        <v>45</v>
      </c>
      <c r="B21" s="48"/>
      <c r="C21" s="51"/>
      <c r="D21" s="54"/>
      <c r="E21" s="43" t="s">
        <v>13</v>
      </c>
      <c r="F21" s="23">
        <v>1035.93</v>
      </c>
      <c r="G21" s="24">
        <v>1035.93</v>
      </c>
      <c r="H21" s="23">
        <v>929.7</v>
      </c>
      <c r="I21" s="23">
        <v>-106.2</v>
      </c>
      <c r="J21" s="23">
        <v>89.7</v>
      </c>
      <c r="K21" s="56"/>
    </row>
    <row r="22" spans="1:11" ht="96" customHeight="1">
      <c r="A22" s="14" t="s">
        <v>46</v>
      </c>
      <c r="B22" s="49"/>
      <c r="C22" s="52"/>
      <c r="D22" s="44" t="s">
        <v>48</v>
      </c>
      <c r="E22" s="44" t="s">
        <v>13</v>
      </c>
      <c r="F22" s="25">
        <v>70</v>
      </c>
      <c r="G22" s="26">
        <v>70</v>
      </c>
      <c r="H22" s="25">
        <v>0</v>
      </c>
      <c r="I22" s="23">
        <v>-70</v>
      </c>
      <c r="J22" s="23">
        <v>0</v>
      </c>
      <c r="K22" s="27" t="s">
        <v>101</v>
      </c>
    </row>
    <row r="23" spans="1:11" s="8" customFormat="1" ht="59.25" customHeight="1">
      <c r="A23" s="18" t="s">
        <v>50</v>
      </c>
      <c r="B23" s="28" t="s">
        <v>91</v>
      </c>
      <c r="C23" s="50" t="s">
        <v>55</v>
      </c>
      <c r="D23" s="53" t="s">
        <v>12</v>
      </c>
      <c r="E23" s="44" t="s">
        <v>19</v>
      </c>
      <c r="F23" s="25">
        <v>0</v>
      </c>
      <c r="G23" s="26">
        <v>0</v>
      </c>
      <c r="H23" s="25">
        <v>0</v>
      </c>
      <c r="I23" s="23">
        <v>0</v>
      </c>
      <c r="J23" s="23">
        <v>0</v>
      </c>
      <c r="K23" s="55" t="s">
        <v>103</v>
      </c>
    </row>
    <row r="24" spans="1:11" ht="58.5" customHeight="1">
      <c r="A24" s="14" t="s">
        <v>51</v>
      </c>
      <c r="B24" s="29"/>
      <c r="C24" s="51"/>
      <c r="D24" s="54"/>
      <c r="E24" s="44" t="s">
        <v>13</v>
      </c>
      <c r="F24" s="25">
        <v>96.568</v>
      </c>
      <c r="G24" s="26">
        <v>96.6</v>
      </c>
      <c r="H24" s="25">
        <v>88.768</v>
      </c>
      <c r="I24" s="23">
        <v>-7.8</v>
      </c>
      <c r="J24" s="23">
        <v>91.9</v>
      </c>
      <c r="K24" s="56"/>
    </row>
    <row r="25" spans="1:11" s="8" customFormat="1" ht="64.5" customHeight="1">
      <c r="A25" s="18" t="s">
        <v>52</v>
      </c>
      <c r="B25" s="30"/>
      <c r="C25" s="52"/>
      <c r="D25" s="44" t="s">
        <v>92</v>
      </c>
      <c r="E25" s="44" t="s">
        <v>19</v>
      </c>
      <c r="F25" s="25">
        <v>0</v>
      </c>
      <c r="G25" s="26">
        <v>0</v>
      </c>
      <c r="H25" s="25">
        <v>0</v>
      </c>
      <c r="I25" s="23">
        <f t="shared" si="0"/>
        <v>0</v>
      </c>
      <c r="J25" s="23">
        <v>0</v>
      </c>
      <c r="K25" s="27"/>
    </row>
    <row r="26" spans="1:11" s="8" customFormat="1" ht="25.5" customHeight="1">
      <c r="A26" s="18" t="s">
        <v>57</v>
      </c>
      <c r="B26" s="69" t="s">
        <v>14</v>
      </c>
      <c r="C26" s="70"/>
      <c r="D26" s="71"/>
      <c r="E26" s="44" t="s">
        <v>19</v>
      </c>
      <c r="F26" s="25">
        <f>F20+F23+F25</f>
        <v>0</v>
      </c>
      <c r="G26" s="26">
        <f>G20+G23+G25</f>
        <v>0</v>
      </c>
      <c r="H26" s="25">
        <f>H20+H23+H25</f>
        <v>0</v>
      </c>
      <c r="I26" s="23">
        <f t="shared" si="0"/>
        <v>0</v>
      </c>
      <c r="J26" s="23">
        <v>0</v>
      </c>
      <c r="K26" s="27"/>
    </row>
    <row r="27" spans="1:11" ht="31.5" customHeight="1">
      <c r="A27" s="14" t="s">
        <v>58</v>
      </c>
      <c r="B27" s="72"/>
      <c r="C27" s="73"/>
      <c r="D27" s="74"/>
      <c r="E27" s="44" t="s">
        <v>13</v>
      </c>
      <c r="F27" s="25">
        <f>F21+F22+F24</f>
        <v>1202.498</v>
      </c>
      <c r="G27" s="25">
        <f>G21+G22+G24</f>
        <v>1202.53</v>
      </c>
      <c r="H27" s="25">
        <f>H21+H22+H24</f>
        <v>1018.4680000000001</v>
      </c>
      <c r="I27" s="23">
        <v>-184</v>
      </c>
      <c r="J27" s="23">
        <f t="shared" si="1"/>
        <v>84.69377063358088</v>
      </c>
      <c r="K27" s="45"/>
    </row>
    <row r="28" spans="1:11" ht="15.75">
      <c r="A28" s="14" t="s">
        <v>59</v>
      </c>
      <c r="B28" s="75"/>
      <c r="C28" s="76"/>
      <c r="D28" s="77"/>
      <c r="E28" s="31" t="s">
        <v>15</v>
      </c>
      <c r="F28" s="32">
        <f>F26+F27</f>
        <v>1202.498</v>
      </c>
      <c r="G28" s="32">
        <f>G26+G27</f>
        <v>1202.53</v>
      </c>
      <c r="H28" s="32">
        <f>H26+H27</f>
        <v>1018.4680000000001</v>
      </c>
      <c r="I28" s="23">
        <v>-184</v>
      </c>
      <c r="J28" s="23">
        <f t="shared" si="1"/>
        <v>84.69377063358088</v>
      </c>
      <c r="K28" s="31"/>
    </row>
    <row r="29" spans="1:11" ht="15.75" customHeight="1">
      <c r="A29" s="64" t="s">
        <v>60</v>
      </c>
      <c r="B29" s="86" t="s">
        <v>16</v>
      </c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5.75">
      <c r="A30" s="64"/>
      <c r="B30" s="89" t="s">
        <v>53</v>
      </c>
      <c r="C30" s="90"/>
      <c r="D30" s="90"/>
      <c r="E30" s="90"/>
      <c r="F30" s="90"/>
      <c r="G30" s="90"/>
      <c r="H30" s="90"/>
      <c r="I30" s="90"/>
      <c r="J30" s="90"/>
      <c r="K30" s="91"/>
    </row>
    <row r="31" spans="1:11" ht="148.5" customHeight="1">
      <c r="A31" s="14" t="s">
        <v>61</v>
      </c>
      <c r="B31" s="47" t="s">
        <v>93</v>
      </c>
      <c r="C31" s="103" t="s">
        <v>56</v>
      </c>
      <c r="D31" s="54" t="s">
        <v>12</v>
      </c>
      <c r="E31" s="43" t="s">
        <v>19</v>
      </c>
      <c r="F31" s="23">
        <v>3281.3</v>
      </c>
      <c r="G31" s="26">
        <v>3281.3</v>
      </c>
      <c r="H31" s="23">
        <v>2853.29</v>
      </c>
      <c r="I31" s="23">
        <v>-428.1</v>
      </c>
      <c r="J31" s="23">
        <v>86.95</v>
      </c>
      <c r="K31" s="55" t="s">
        <v>102</v>
      </c>
    </row>
    <row r="32" spans="1:11" ht="17.25" customHeight="1">
      <c r="A32" s="14" t="s">
        <v>62</v>
      </c>
      <c r="B32" s="49"/>
      <c r="C32" s="104"/>
      <c r="D32" s="57"/>
      <c r="E32" s="44" t="s">
        <v>21</v>
      </c>
      <c r="F32" s="33">
        <v>604.2</v>
      </c>
      <c r="G32" s="34">
        <v>266.9</v>
      </c>
      <c r="H32" s="33">
        <v>242.6</v>
      </c>
      <c r="I32" s="35">
        <v>-24.3</v>
      </c>
      <c r="J32" s="35">
        <v>40.1</v>
      </c>
      <c r="K32" s="56"/>
    </row>
    <row r="33" spans="1:11" ht="15.75">
      <c r="A33" s="14" t="s">
        <v>63</v>
      </c>
      <c r="B33" s="47" t="s">
        <v>94</v>
      </c>
      <c r="C33" s="99" t="s">
        <v>96</v>
      </c>
      <c r="D33" s="57" t="s">
        <v>28</v>
      </c>
      <c r="E33" s="44" t="s">
        <v>19</v>
      </c>
      <c r="F33" s="25">
        <v>4381.55</v>
      </c>
      <c r="G33" s="26">
        <v>4381.55</v>
      </c>
      <c r="H33" s="26">
        <v>3748.45</v>
      </c>
      <c r="I33" s="23">
        <v>-633.095</v>
      </c>
      <c r="J33" s="23">
        <v>85.55</v>
      </c>
      <c r="K33" s="55" t="s">
        <v>105</v>
      </c>
    </row>
    <row r="34" spans="1:11" ht="31.5">
      <c r="A34" s="14" t="s">
        <v>64</v>
      </c>
      <c r="B34" s="48"/>
      <c r="C34" s="99"/>
      <c r="D34" s="57"/>
      <c r="E34" s="44" t="s">
        <v>13</v>
      </c>
      <c r="F34" s="33">
        <v>2775.72</v>
      </c>
      <c r="G34" s="34">
        <v>2775.7</v>
      </c>
      <c r="H34" s="33">
        <v>2327.32</v>
      </c>
      <c r="I34" s="35">
        <v>-448.4</v>
      </c>
      <c r="J34" s="35">
        <v>83.84</v>
      </c>
      <c r="K34" s="100"/>
    </row>
    <row r="35" spans="1:11" ht="31.5">
      <c r="A35" s="14" t="s">
        <v>65</v>
      </c>
      <c r="B35" s="48"/>
      <c r="C35" s="99"/>
      <c r="D35" s="57"/>
      <c r="E35" s="44" t="s">
        <v>21</v>
      </c>
      <c r="F35" s="33">
        <v>1378.3</v>
      </c>
      <c r="G35" s="34">
        <v>1378.3</v>
      </c>
      <c r="H35" s="33">
        <v>1378.3</v>
      </c>
      <c r="I35" s="35">
        <v>0</v>
      </c>
      <c r="J35" s="35">
        <v>100</v>
      </c>
      <c r="K35" s="100"/>
    </row>
    <row r="36" spans="1:11" s="8" customFormat="1" ht="15.75">
      <c r="A36" s="19"/>
      <c r="B36" s="48"/>
      <c r="C36" s="99"/>
      <c r="D36" s="53" t="s">
        <v>12</v>
      </c>
      <c r="E36" s="44" t="s">
        <v>19</v>
      </c>
      <c r="F36" s="33">
        <v>258.2</v>
      </c>
      <c r="G36" s="34">
        <v>258.2</v>
      </c>
      <c r="H36" s="33">
        <v>258.2</v>
      </c>
      <c r="I36" s="35">
        <v>0</v>
      </c>
      <c r="J36" s="35">
        <v>100</v>
      </c>
      <c r="K36" s="100"/>
    </row>
    <row r="37" spans="1:11" ht="31.5">
      <c r="A37" s="14" t="s">
        <v>66</v>
      </c>
      <c r="B37" s="48"/>
      <c r="C37" s="99"/>
      <c r="D37" s="102"/>
      <c r="E37" s="44" t="s">
        <v>13</v>
      </c>
      <c r="F37" s="25">
        <v>110.7</v>
      </c>
      <c r="G37" s="26">
        <v>110.7</v>
      </c>
      <c r="H37" s="25">
        <v>110.7</v>
      </c>
      <c r="I37" s="23">
        <v>0</v>
      </c>
      <c r="J37" s="23">
        <v>100</v>
      </c>
      <c r="K37" s="100"/>
    </row>
    <row r="38" spans="1:11" ht="31.5">
      <c r="A38" s="14" t="s">
        <v>67</v>
      </c>
      <c r="B38" s="48"/>
      <c r="C38" s="99"/>
      <c r="D38" s="54"/>
      <c r="E38" s="44" t="s">
        <v>21</v>
      </c>
      <c r="F38" s="25">
        <v>163.5</v>
      </c>
      <c r="G38" s="26">
        <v>163.5</v>
      </c>
      <c r="H38" s="25">
        <v>163.5</v>
      </c>
      <c r="I38" s="23">
        <v>0</v>
      </c>
      <c r="J38" s="23">
        <v>100</v>
      </c>
      <c r="K38" s="100"/>
    </row>
    <row r="39" spans="1:11" ht="31.5">
      <c r="A39" s="14" t="s">
        <v>68</v>
      </c>
      <c r="B39" s="48"/>
      <c r="C39" s="99"/>
      <c r="D39" s="57" t="s">
        <v>29</v>
      </c>
      <c r="E39" s="44" t="s">
        <v>13</v>
      </c>
      <c r="F39" s="25">
        <v>188</v>
      </c>
      <c r="G39" s="26">
        <v>188</v>
      </c>
      <c r="H39" s="25">
        <v>188</v>
      </c>
      <c r="I39" s="23">
        <v>0</v>
      </c>
      <c r="J39" s="23">
        <v>100</v>
      </c>
      <c r="K39" s="100"/>
    </row>
    <row r="40" spans="1:11" ht="240" customHeight="1">
      <c r="A40" s="14" t="s">
        <v>69</v>
      </c>
      <c r="B40" s="49"/>
      <c r="C40" s="99"/>
      <c r="D40" s="57"/>
      <c r="E40" s="44" t="s">
        <v>21</v>
      </c>
      <c r="F40" s="25">
        <v>536.9</v>
      </c>
      <c r="G40" s="26">
        <v>536.9</v>
      </c>
      <c r="H40" s="25">
        <v>536.9</v>
      </c>
      <c r="I40" s="23">
        <v>0</v>
      </c>
      <c r="J40" s="23">
        <v>100</v>
      </c>
      <c r="K40" s="56"/>
    </row>
    <row r="41" spans="1:11" ht="15.75">
      <c r="A41" s="14" t="s">
        <v>70</v>
      </c>
      <c r="B41" s="97"/>
      <c r="C41" s="57" t="s">
        <v>17</v>
      </c>
      <c r="D41" s="57"/>
      <c r="E41" s="44" t="s">
        <v>19</v>
      </c>
      <c r="F41" s="25">
        <v>7920.6</v>
      </c>
      <c r="G41" s="25">
        <v>7920.6</v>
      </c>
      <c r="H41" s="25">
        <v>7118.1</v>
      </c>
      <c r="I41" s="23">
        <v>-802.5</v>
      </c>
      <c r="J41" s="23">
        <v>89.86</v>
      </c>
      <c r="K41" s="36"/>
    </row>
    <row r="42" spans="1:11" ht="31.5">
      <c r="A42" s="14" t="s">
        <v>71</v>
      </c>
      <c r="B42" s="97"/>
      <c r="C42" s="57"/>
      <c r="D42" s="57"/>
      <c r="E42" s="44" t="s">
        <v>13</v>
      </c>
      <c r="F42" s="25">
        <v>3074.9</v>
      </c>
      <c r="G42" s="25">
        <v>3074.9</v>
      </c>
      <c r="H42" s="25">
        <v>2249.4</v>
      </c>
      <c r="I42" s="23">
        <v>-825.5</v>
      </c>
      <c r="J42" s="23">
        <v>73.15</v>
      </c>
      <c r="K42" s="36"/>
    </row>
    <row r="43" spans="1:11" ht="31.5">
      <c r="A43" s="14" t="s">
        <v>72</v>
      </c>
      <c r="B43" s="97"/>
      <c r="C43" s="57"/>
      <c r="D43" s="57"/>
      <c r="E43" s="44" t="s">
        <v>21</v>
      </c>
      <c r="F43" s="25">
        <v>2682.9</v>
      </c>
      <c r="G43" s="25">
        <v>2345.6</v>
      </c>
      <c r="H43" s="25">
        <v>2321.3</v>
      </c>
      <c r="I43" s="23">
        <v>-24.3</v>
      </c>
      <c r="J43" s="23">
        <v>98.96</v>
      </c>
      <c r="K43" s="36"/>
    </row>
    <row r="44" spans="1:11" ht="15.75">
      <c r="A44" s="14" t="s">
        <v>73</v>
      </c>
      <c r="B44" s="98"/>
      <c r="C44" s="53"/>
      <c r="D44" s="53"/>
      <c r="E44" s="42" t="s">
        <v>30</v>
      </c>
      <c r="F44" s="32">
        <v>13678.4</v>
      </c>
      <c r="G44" s="32">
        <v>13341.1</v>
      </c>
      <c r="H44" s="32">
        <v>11688.8</v>
      </c>
      <c r="I44" s="23">
        <v>-1652.3</v>
      </c>
      <c r="J44" s="32">
        <v>87.6</v>
      </c>
      <c r="K44" s="37"/>
    </row>
    <row r="45" spans="1:11" ht="15.75" customHeight="1">
      <c r="A45" s="61" t="s">
        <v>74</v>
      </c>
      <c r="B45" s="86" t="s">
        <v>31</v>
      </c>
      <c r="C45" s="87"/>
      <c r="D45" s="87"/>
      <c r="E45" s="87"/>
      <c r="F45" s="87"/>
      <c r="G45" s="87"/>
      <c r="H45" s="87"/>
      <c r="I45" s="87"/>
      <c r="J45" s="87"/>
      <c r="K45" s="88"/>
    </row>
    <row r="46" spans="1:11" ht="15.75" customHeight="1">
      <c r="A46" s="63"/>
      <c r="B46" s="89" t="s">
        <v>32</v>
      </c>
      <c r="C46" s="90"/>
      <c r="D46" s="90"/>
      <c r="E46" s="90"/>
      <c r="F46" s="90"/>
      <c r="G46" s="90"/>
      <c r="H46" s="90"/>
      <c r="I46" s="90"/>
      <c r="J46" s="90"/>
      <c r="K46" s="91"/>
    </row>
    <row r="47" spans="1:11" ht="30" customHeight="1">
      <c r="A47" s="14" t="s">
        <v>75</v>
      </c>
      <c r="B47" s="47" t="s">
        <v>95</v>
      </c>
      <c r="C47" s="66" t="s">
        <v>97</v>
      </c>
      <c r="D47" s="57" t="s">
        <v>12</v>
      </c>
      <c r="E47" s="44" t="s">
        <v>19</v>
      </c>
      <c r="F47" s="23">
        <v>5681.3</v>
      </c>
      <c r="G47" s="26">
        <v>5681.3</v>
      </c>
      <c r="H47" s="26">
        <v>5681.3</v>
      </c>
      <c r="I47" s="23">
        <v>0</v>
      </c>
      <c r="J47" s="23">
        <v>100</v>
      </c>
      <c r="K47" s="55" t="s">
        <v>106</v>
      </c>
    </row>
    <row r="48" spans="1:11" ht="30" customHeight="1">
      <c r="A48" s="14" t="s">
        <v>76</v>
      </c>
      <c r="B48" s="48"/>
      <c r="C48" s="67"/>
      <c r="D48" s="57"/>
      <c r="E48" s="44" t="s">
        <v>13</v>
      </c>
      <c r="F48" s="25">
        <v>260</v>
      </c>
      <c r="G48" s="26">
        <v>260</v>
      </c>
      <c r="H48" s="33">
        <v>260</v>
      </c>
      <c r="I48" s="23">
        <v>0</v>
      </c>
      <c r="J48" s="23">
        <v>100</v>
      </c>
      <c r="K48" s="100"/>
    </row>
    <row r="49" spans="1:11" ht="192.75" customHeight="1">
      <c r="A49" s="14" t="s">
        <v>77</v>
      </c>
      <c r="B49" s="49"/>
      <c r="C49" s="68"/>
      <c r="D49" s="57"/>
      <c r="E49" s="44" t="s">
        <v>21</v>
      </c>
      <c r="F49" s="33">
        <v>5395.8</v>
      </c>
      <c r="G49" s="34">
        <v>5395.8</v>
      </c>
      <c r="H49" s="33">
        <v>5229.4</v>
      </c>
      <c r="I49" s="35">
        <v>-166.4</v>
      </c>
      <c r="J49" s="35">
        <v>96.91</v>
      </c>
      <c r="K49" s="56"/>
    </row>
    <row r="50" spans="1:11" ht="20.25" customHeight="1">
      <c r="A50" s="14" t="s">
        <v>78</v>
      </c>
      <c r="B50" s="53"/>
      <c r="C50" s="57" t="s">
        <v>20</v>
      </c>
      <c r="D50" s="57"/>
      <c r="E50" s="44" t="s">
        <v>19</v>
      </c>
      <c r="F50" s="25">
        <f aca="true" t="shared" si="2" ref="F50:G52">F47</f>
        <v>5681.3</v>
      </c>
      <c r="G50" s="25">
        <f t="shared" si="2"/>
        <v>5681.3</v>
      </c>
      <c r="H50" s="25">
        <v>5681.3</v>
      </c>
      <c r="I50" s="23">
        <v>0</v>
      </c>
      <c r="J50" s="23">
        <v>100</v>
      </c>
      <c r="K50" s="38"/>
    </row>
    <row r="51" spans="1:11" ht="38.25" customHeight="1">
      <c r="A51" s="14" t="s">
        <v>79</v>
      </c>
      <c r="B51" s="102"/>
      <c r="C51" s="57"/>
      <c r="D51" s="57"/>
      <c r="E51" s="44" t="s">
        <v>13</v>
      </c>
      <c r="F51" s="25">
        <f t="shared" si="2"/>
        <v>260</v>
      </c>
      <c r="G51" s="25">
        <f t="shared" si="2"/>
        <v>260</v>
      </c>
      <c r="H51" s="25">
        <v>260</v>
      </c>
      <c r="I51" s="23">
        <v>0</v>
      </c>
      <c r="J51" s="23">
        <v>100</v>
      </c>
      <c r="K51" s="38"/>
    </row>
    <row r="52" spans="1:11" ht="38.25" customHeight="1">
      <c r="A52" s="14" t="s">
        <v>80</v>
      </c>
      <c r="B52" s="102"/>
      <c r="C52" s="57"/>
      <c r="D52" s="57"/>
      <c r="E52" s="44" t="s">
        <v>21</v>
      </c>
      <c r="F52" s="25">
        <f t="shared" si="2"/>
        <v>5395.8</v>
      </c>
      <c r="G52" s="25">
        <f t="shared" si="2"/>
        <v>5395.8</v>
      </c>
      <c r="H52" s="25">
        <v>5229.4</v>
      </c>
      <c r="I52" s="23">
        <v>-166.4</v>
      </c>
      <c r="J52" s="23">
        <v>96.9</v>
      </c>
      <c r="K52" s="38"/>
    </row>
    <row r="53" spans="1:11" ht="20.25" customHeight="1">
      <c r="A53" s="14" t="s">
        <v>81</v>
      </c>
      <c r="B53" s="54"/>
      <c r="C53" s="53"/>
      <c r="D53" s="53"/>
      <c r="E53" s="42" t="s">
        <v>30</v>
      </c>
      <c r="F53" s="25">
        <f>SUM(F50:F52)</f>
        <v>11337.1</v>
      </c>
      <c r="G53" s="25">
        <f>SUM(G50:G52)</f>
        <v>11337.1</v>
      </c>
      <c r="H53" s="25">
        <v>11170.7</v>
      </c>
      <c r="I53" s="23">
        <v>-166.4</v>
      </c>
      <c r="J53" s="23">
        <v>98.53</v>
      </c>
      <c r="K53" s="38"/>
    </row>
    <row r="54" spans="1:11" ht="15.75">
      <c r="A54" s="14" t="s">
        <v>82</v>
      </c>
      <c r="B54" s="97"/>
      <c r="C54" s="92" t="s">
        <v>33</v>
      </c>
      <c r="D54" s="92"/>
      <c r="E54" s="46" t="s">
        <v>19</v>
      </c>
      <c r="F54" s="39">
        <v>13602.37</v>
      </c>
      <c r="G54" s="39">
        <v>13602.37</v>
      </c>
      <c r="H54" s="39">
        <v>12541.27</v>
      </c>
      <c r="I54" s="39">
        <v>-1061.1</v>
      </c>
      <c r="J54" s="39">
        <v>92.199</v>
      </c>
      <c r="K54" s="45"/>
    </row>
    <row r="55" spans="1:11" ht="31.5">
      <c r="A55" s="14" t="s">
        <v>83</v>
      </c>
      <c r="B55" s="97"/>
      <c r="C55" s="92"/>
      <c r="D55" s="92"/>
      <c r="E55" s="46" t="s">
        <v>18</v>
      </c>
      <c r="F55" s="39">
        <v>4537.2</v>
      </c>
      <c r="G55" s="39">
        <v>4537.2</v>
      </c>
      <c r="H55" s="39">
        <v>3904.48</v>
      </c>
      <c r="I55" s="40">
        <v>-632.7</v>
      </c>
      <c r="J55" s="40">
        <v>86.05</v>
      </c>
      <c r="K55" s="45"/>
    </row>
    <row r="56" spans="1:11" ht="31.5">
      <c r="A56" s="14" t="s">
        <v>84</v>
      </c>
      <c r="B56" s="97"/>
      <c r="C56" s="92"/>
      <c r="D56" s="92"/>
      <c r="E56" s="46" t="s">
        <v>21</v>
      </c>
      <c r="F56" s="39">
        <v>8078.7</v>
      </c>
      <c r="G56" s="39">
        <v>8078.7</v>
      </c>
      <c r="H56" s="39">
        <v>7550.7</v>
      </c>
      <c r="I56" s="40">
        <v>-528</v>
      </c>
      <c r="J56" s="40">
        <v>98.27</v>
      </c>
      <c r="K56" s="45"/>
    </row>
    <row r="57" spans="1:11" ht="15" customHeight="1">
      <c r="A57" s="14" t="s">
        <v>85</v>
      </c>
      <c r="B57" s="97"/>
      <c r="C57" s="92"/>
      <c r="D57" s="92"/>
      <c r="E57" s="46" t="s">
        <v>15</v>
      </c>
      <c r="F57" s="39">
        <f>SUM(F54:F56)</f>
        <v>26218.27</v>
      </c>
      <c r="G57" s="39">
        <v>25774.8</v>
      </c>
      <c r="H57" s="39">
        <v>23878.3</v>
      </c>
      <c r="I57" s="40">
        <v>-1896.5</v>
      </c>
      <c r="J57" s="40">
        <v>92.64</v>
      </c>
      <c r="K57" s="41"/>
    </row>
    <row r="58" spans="1:11" ht="15.75">
      <c r="A58" s="20" t="s">
        <v>86</v>
      </c>
      <c r="B58" s="21"/>
      <c r="C58" s="101"/>
      <c r="D58" s="101"/>
      <c r="E58" s="101"/>
      <c r="F58" s="101"/>
      <c r="G58" s="101"/>
      <c r="H58" s="101"/>
      <c r="I58" s="101"/>
      <c r="J58" s="101"/>
      <c r="K58" s="101"/>
    </row>
    <row r="59" ht="15.75">
      <c r="B59" s="6"/>
    </row>
    <row r="60" spans="2:12" ht="33" customHeight="1">
      <c r="B60" s="94" t="s">
        <v>34</v>
      </c>
      <c r="C60" s="95"/>
      <c r="D60" s="95"/>
      <c r="E60" s="11"/>
      <c r="F60" s="13" t="s">
        <v>98</v>
      </c>
      <c r="G60" s="11"/>
      <c r="H60" s="11"/>
      <c r="I60" s="11"/>
      <c r="J60" s="12" t="s">
        <v>107</v>
      </c>
      <c r="K60" s="12" t="s">
        <v>35</v>
      </c>
      <c r="L60" s="10"/>
    </row>
    <row r="61" spans="2:12" ht="18.75">
      <c r="B61" s="93" t="s">
        <v>22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 ht="15.75"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</row>
  </sheetData>
  <sheetProtection/>
  <mergeCells count="62">
    <mergeCell ref="K31:K32"/>
    <mergeCell ref="D36:D38"/>
    <mergeCell ref="K33:K40"/>
    <mergeCell ref="K11:K13"/>
    <mergeCell ref="B18:K18"/>
    <mergeCell ref="B19:K19"/>
    <mergeCell ref="C11:C13"/>
    <mergeCell ref="B15:K15"/>
    <mergeCell ref="B16:K16"/>
    <mergeCell ref="K23:K24"/>
    <mergeCell ref="B33:B40"/>
    <mergeCell ref="B31:B32"/>
    <mergeCell ref="C31:C32"/>
    <mergeCell ref="D31:D32"/>
    <mergeCell ref="D33:D35"/>
    <mergeCell ref="D39:D40"/>
    <mergeCell ref="C41:D44"/>
    <mergeCell ref="C33:C40"/>
    <mergeCell ref="B47:B49"/>
    <mergeCell ref="K47:K49"/>
    <mergeCell ref="C50:D53"/>
    <mergeCell ref="C58:K58"/>
    <mergeCell ref="B50:B53"/>
    <mergeCell ref="B54:B57"/>
    <mergeCell ref="B45:K45"/>
    <mergeCell ref="B46:K46"/>
    <mergeCell ref="F11:F13"/>
    <mergeCell ref="B29:K29"/>
    <mergeCell ref="B30:K30"/>
    <mergeCell ref="J12:J13"/>
    <mergeCell ref="C54:D57"/>
    <mergeCell ref="B61:L61"/>
    <mergeCell ref="B60:D60"/>
    <mergeCell ref="H11:H13"/>
    <mergeCell ref="I11:J11"/>
    <mergeCell ref="B41:B44"/>
    <mergeCell ref="B4:J4"/>
    <mergeCell ref="B5:J5"/>
    <mergeCell ref="B6:J6"/>
    <mergeCell ref="B7:D7"/>
    <mergeCell ref="B9:D9"/>
    <mergeCell ref="I12:I13"/>
    <mergeCell ref="G11:G13"/>
    <mergeCell ref="B10:I10"/>
    <mergeCell ref="D11:D13"/>
    <mergeCell ref="E11:E13"/>
    <mergeCell ref="D47:D49"/>
    <mergeCell ref="A11:A13"/>
    <mergeCell ref="A15:A17"/>
    <mergeCell ref="A18:A19"/>
    <mergeCell ref="A29:A30"/>
    <mergeCell ref="A45:A46"/>
    <mergeCell ref="B11:B13"/>
    <mergeCell ref="C47:C49"/>
    <mergeCell ref="B26:D28"/>
    <mergeCell ref="B17:K17"/>
    <mergeCell ref="B20:B22"/>
    <mergeCell ref="C20:C22"/>
    <mergeCell ref="D20:D21"/>
    <mergeCell ref="K20:K21"/>
    <mergeCell ref="D23:D24"/>
    <mergeCell ref="C23:C25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2018-10-25T04:38:18Z</dcterms:modified>
  <cp:category/>
  <cp:version/>
  <cp:contentType/>
  <cp:contentStatus/>
</cp:coreProperties>
</file>