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7360" windowHeight="13365"/>
  </bookViews>
  <sheets>
    <sheet name="08.08.2023" sheetId="38" r:id="rId1"/>
  </sheets>
  <calcPr calcId="145621"/>
</workbook>
</file>

<file path=xl/calcChain.xml><?xml version="1.0" encoding="utf-8"?>
<calcChain xmlns="http://schemas.openxmlformats.org/spreadsheetml/2006/main">
  <c r="J14" i="38" l="1"/>
  <c r="J12" i="38"/>
  <c r="J10" i="38"/>
  <c r="K10" i="38" l="1"/>
  <c r="K11" i="38" s="1"/>
  <c r="F11" i="38"/>
  <c r="K12" i="38" l="1"/>
  <c r="K13" i="38" s="1"/>
  <c r="F13" i="38"/>
  <c r="K14" i="38" l="1"/>
  <c r="K15" i="38" s="1"/>
  <c r="K17" i="38" s="1"/>
</calcChain>
</file>

<file path=xl/sharedStrings.xml><?xml version="1.0" encoding="utf-8"?>
<sst xmlns="http://schemas.openxmlformats.org/spreadsheetml/2006/main" count="41" uniqueCount="34">
  <si>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</si>
  <si>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</si>
  <si>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</si>
  <si>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</si>
  <si>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</si>
  <si>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</si>
  <si>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</si>
  <si>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</si>
  <si>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</si>
  <si>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</si>
  <si>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</si>
  <si>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</si>
  <si>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</si>
  <si>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</si>
  <si>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Общее количество</t>
  </si>
  <si>
    <t>Стакан. Емкость 290 мл, диаметр 6 см, высота 14 см. Материал: стекло. Надпись «город Югорск». Разработка макета, согласование с заказчиком.</t>
  </si>
  <si>
    <t xml:space="preserve">Тарелка фарфоровая 23.41.11.120
</t>
  </si>
  <si>
    <t>Тарелка фарфоровая 14×7,5 см, цвет белый. Разработка макета, согласование с заказчиком.</t>
  </si>
  <si>
    <t>Стакан 
23.13.12.120</t>
  </si>
  <si>
    <t>Итого: начальная (максимальная) цена контракта:  92 932 (девяносто две тысячи девятьсот тридцать два) рубля 50 копеек.</t>
  </si>
  <si>
    <t>Главный специалист</t>
  </si>
  <si>
    <t xml:space="preserve">              Н.Б. Королева</t>
  </si>
  <si>
    <t xml:space="preserve">Приложение 2
к извещению об осуществлении закупки
</t>
  </si>
  <si>
    <t>Наименование органа местного самоуправления</t>
  </si>
  <si>
    <t>1*: от 25.07.2023 № 180</t>
  </si>
  <si>
    <t>2*: от 08.08.2023 № б/н</t>
  </si>
  <si>
    <t>Коммерческие предложения:</t>
  </si>
  <si>
    <t>Дата сотавления расчета - 10.08.2023 г.</t>
  </si>
  <si>
    <t>Метод обоснования начальной (максимальной) цены: метод сопоставления розничных цен.</t>
  </si>
  <si>
    <t xml:space="preserve">Способ размещения заказа: электронный аукцион. </t>
  </si>
  <si>
    <t xml:space="preserve">Обоснование начальной максимальной цены контракта на поставку сувенирной (подарочной) продукции </t>
  </si>
  <si>
    <t>3*: от 08.08.2023 № 1</t>
  </si>
  <si>
    <t xml:space="preserve">Изделия из бумаги и картона прочие
17.29.10.000-00000003
</t>
  </si>
  <si>
    <t xml:space="preserve">Единица измерения: штука.
Дополнительные характеристики: Бумажный пакет с нанесением  логотипа города Югорска. Размер готового изделия ― 300*400*150. Печать: 4+0. Бумага 250 г/м. Веревочные ручки, люверсы.
С нанесением логотипа города Югорска и надписью: «Городской округ город Югорск Ханты-Мансийского автономного округа-Югры». Разработка макета, согласование с заказчиком.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</si>
</sst>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20">
    <xf numFmtId="0" fontId="0" fillId="0" borderId="0" xfId="0"/>
    <xf numFmtId="4" fontId="0" fillId="0" borderId="0" xfId="0" applyNumberFormat="1"/>
    <xf numFmtId="0" fontId="0" fillId="0" borderId="0" xfId="0" applyBorder="1"/>
    <xf numFmtId="0" fontId="7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" fontId="5" fillId="0" borderId="0" xfId="0" applyNumberFormat="1" applyFont="1" applyBorder="1"/>
    <xf numFmtId="4" fontId="9" fillId="0" borderId="0" xfId="0" applyNumberFormat="1" applyFont="1" applyBorder="1"/>
    <xf numFmtId="4" fontId="10" fillId="0" borderId="0" xfId="0" applyNumberFormat="1" applyFont="1" applyBorder="1"/>
    <xf numFmtId="2" fontId="10" fillId="0" borderId="0" xfId="0" applyNumberFormat="1" applyFont="1" applyBorder="1"/>
    <xf numFmtId="2" fontId="10" fillId="0" borderId="0" xfId="0" applyNumberFormat="1" applyFont="1" applyFill="1" applyBorder="1"/>
    <xf numFmtId="2" fontId="10" fillId="0" borderId="0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12" fillId="0" borderId="0" xfId="0" applyFont="1"/>
    <xf numFmtId="0" fontId="11" fillId="0" borderId="0" xfId="0" applyFont="1"/>
    <xf numFmtId="0" fontId="15" fillId="5" borderId="0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/>
    <xf numFmtId="0" fontId="16" fillId="5" borderId="0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4" fillId="0" borderId="0" xfId="0" applyFont="1" applyFill="1" applyBorder="1"/>
    <xf numFmtId="0" fontId="13" fillId="0" borderId="0" xfId="0" applyFont="1"/>
    <xf numFmtId="0" fontId="14" fillId="0" borderId="0" xfId="0" applyFont="1"/>
    <xf numFmtId="0" fontId="14" fillId="0" borderId="0" xfId="0" applyFont="1" applyFill="1" applyAlignment="1"/>
    <xf numFmtId="0" fontId="4" fillId="0" borderId="0" xfId="0" applyFont="1" applyFill="1" applyAlignment="1"/>
    <xf numFmtId="0" fontId="14" fillId="5" borderId="0" xfId="0" applyFont="1" applyFill="1" applyBorder="1"/>
    <xf numFmtId="0" fontId="18" fillId="5" borderId="0" xfId="0" applyFont="1" applyFill="1" applyBorder="1" applyAlignment="1"/>
    <xf numFmtId="0" fontId="17" fillId="5" borderId="0" xfId="0" applyFont="1" applyFill="1" applyBorder="1" applyAlignment="1"/>
    <xf numFmtId="0" fontId="17" fillId="5" borderId="0" xfId="0" applyFont="1" applyFill="1" applyAlignment="1"/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wrapText="1"/>
    </xf>
    <xf numFmtId="0" fontId="14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5" borderId="2" xfId="2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2" fontId="17" fillId="5" borderId="2" xfId="0" applyNumberFormat="1" applyFont="1" applyFill="1" applyBorder="1" applyAlignment="1">
      <alignment horizontal="center" vertical="top" wrapText="1"/>
    </xf>
    <xf numFmtId="2" fontId="17" fillId="5" borderId="2" xfId="0" applyNumberFormat="1" applyFont="1" applyFill="1" applyBorder="1" applyAlignment="1">
      <alignment horizontal="center" vertical="top"/>
    </xf>
    <xf numFmtId="4" fontId="18" fillId="5" borderId="2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top" wrapText="1"/>
    </xf>
    <xf numFmtId="0" fontId="18" fillId="5" borderId="2" xfId="2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2" fontId="18" fillId="5" borderId="2" xfId="0" applyNumberFormat="1" applyFont="1" applyFill="1" applyBorder="1" applyAlignment="1">
      <alignment horizontal="center" vertical="top"/>
    </xf>
    <xf numFmtId="0" fontId="17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center" vertical="top"/>
    </xf>
    <xf numFmtId="0" fontId="18" fillId="5" borderId="1" xfId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top" wrapText="1"/>
    </xf>
    <xf numFmtId="0" fontId="18" fillId="5" borderId="2" xfId="1" applyFont="1" applyFill="1" applyBorder="1" applyAlignment="1">
      <alignment horizontal="center" vertical="top"/>
    </xf>
    <xf numFmtId="2" fontId="18" fillId="5" borderId="2" xfId="1" applyNumberFormat="1" applyFont="1" applyFill="1" applyBorder="1" applyAlignment="1">
      <alignment horizontal="center" vertical="top"/>
    </xf>
    <xf numFmtId="0" fontId="18" fillId="5" borderId="7" xfId="1" applyFont="1" applyFill="1" applyBorder="1" applyAlignment="1">
      <alignment horizontal="center" vertical="top"/>
    </xf>
    <xf numFmtId="0" fontId="18" fillId="5" borderId="8" xfId="1" applyFont="1" applyFill="1" applyBorder="1" applyAlignment="1">
      <alignment horizontal="center" vertical="top"/>
    </xf>
    <xf numFmtId="4" fontId="18" fillId="5" borderId="2" xfId="1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vertical="top" wrapText="1"/>
    </xf>
    <xf numFmtId="0" fontId="17" fillId="5" borderId="5" xfId="0" applyFont="1" applyFill="1" applyBorder="1" applyAlignment="1">
      <alignment horizontal="center" vertical="top"/>
    </xf>
    <xf numFmtId="2" fontId="17" fillId="5" borderId="5" xfId="0" applyNumberFormat="1" applyFont="1" applyFill="1" applyBorder="1" applyAlignment="1">
      <alignment vertical="top"/>
    </xf>
    <xf numFmtId="4" fontId="18" fillId="5" borderId="5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vertical="center" wrapText="1"/>
    </xf>
    <xf numFmtId="0" fontId="18" fillId="5" borderId="2" xfId="1" applyFont="1" applyFill="1" applyBorder="1" applyAlignment="1">
      <alignment horizontal="center" vertical="center"/>
    </xf>
    <xf numFmtId="2" fontId="18" fillId="5" borderId="2" xfId="0" applyNumberFormat="1" applyFont="1" applyFill="1" applyBorder="1" applyAlignment="1">
      <alignment vertical="center"/>
    </xf>
    <xf numFmtId="0" fontId="17" fillId="5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2" fontId="17" fillId="5" borderId="2" xfId="1" applyNumberFormat="1" applyFont="1" applyFill="1" applyBorder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7" fillId="0" borderId="0" xfId="0" applyFont="1" applyFill="1" applyAlignment="1"/>
    <xf numFmtId="0" fontId="17" fillId="5" borderId="1" xfId="0" applyFont="1" applyFill="1" applyBorder="1" applyAlignment="1">
      <alignment horizontal="center" vertical="center"/>
    </xf>
    <xf numFmtId="0" fontId="18" fillId="5" borderId="7" xfId="0" applyFont="1" applyFill="1" applyBorder="1" applyAlignment="1"/>
    <xf numFmtId="0" fontId="17" fillId="5" borderId="7" xfId="0" applyFont="1" applyFill="1" applyBorder="1" applyAlignment="1"/>
    <xf numFmtId="0" fontId="17" fillId="5" borderId="8" xfId="0" applyFont="1" applyFill="1" applyBorder="1" applyAlignment="1"/>
    <xf numFmtId="4" fontId="18" fillId="5" borderId="6" xfId="0" applyNumberFormat="1" applyFont="1" applyFill="1" applyBorder="1" applyAlignment="1">
      <alignment horizontal="center" vertical="center"/>
    </xf>
    <xf numFmtId="0" fontId="18" fillId="5" borderId="0" xfId="0" quotePrefix="1" applyFont="1" applyFill="1" applyAlignment="1">
      <alignment horizontal="left"/>
    </xf>
    <xf numFmtId="0" fontId="18" fillId="5" borderId="0" xfId="0" applyFont="1" applyFill="1" applyAlignment="1"/>
    <xf numFmtId="2" fontId="14" fillId="5" borderId="0" xfId="0" applyNumberFormat="1" applyFont="1" applyFill="1" applyAlignment="1">
      <alignment vertical="center"/>
    </xf>
    <xf numFmtId="0" fontId="18" fillId="0" borderId="0" xfId="0" applyFont="1" applyFill="1" applyAlignment="1"/>
    <xf numFmtId="0" fontId="13" fillId="5" borderId="0" xfId="0" applyFont="1" applyFill="1" applyAlignment="1"/>
    <xf numFmtId="4" fontId="13" fillId="5" borderId="0" xfId="0" applyNumberFormat="1" applyFont="1" applyFill="1" applyAlignment="1">
      <alignment vertical="center"/>
    </xf>
    <xf numFmtId="0" fontId="16" fillId="5" borderId="0" xfId="0" applyFont="1" applyFill="1" applyBorder="1" applyAlignment="1">
      <alignment vertical="center" wrapText="1"/>
    </xf>
    <xf numFmtId="0" fontId="14" fillId="5" borderId="0" xfId="0" applyFont="1" applyFill="1" applyBorder="1" applyAlignment="1"/>
    <xf numFmtId="0" fontId="17" fillId="5" borderId="0" xfId="0" applyFont="1" applyFill="1" applyAlignment="1">
      <alignment vertical="center"/>
    </xf>
    <xf numFmtId="0" fontId="19" fillId="0" borderId="0" xfId="0" applyFont="1" applyAlignment="1">
      <alignment horizontal="left"/>
    </xf>
    <xf numFmtId="0" fontId="17" fillId="5" borderId="5" xfId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right" vertical="top" wrapText="1"/>
    </xf>
    <xf numFmtId="0" fontId="13" fillId="5" borderId="8" xfId="0" applyFont="1" applyFill="1" applyBorder="1" applyAlignment="1">
      <alignment horizontal="right" vertical="top" wrapText="1"/>
    </xf>
    <xf numFmtId="0" fontId="17" fillId="5" borderId="1" xfId="1" applyFont="1" applyFill="1" applyBorder="1" applyAlignment="1">
      <alignment horizontal="right" vertical="center" wrapText="1"/>
    </xf>
    <xf numFmtId="0" fontId="14" fillId="5" borderId="8" xfId="0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8" fillId="5" borderId="8" xfId="1" applyFont="1" applyFill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15" fillId="5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5" borderId="1" xfId="0" applyFont="1" applyFill="1" applyBorder="1" applyAlignment="1">
      <alignment horizontal="right" vertical="top" wrapText="1"/>
    </xf>
    <xf numFmtId="0" fontId="14" fillId="5" borderId="0" xfId="0" applyFont="1" applyFill="1" applyAlignment="1">
      <alignment horizontal="center" vertical="center"/>
    </xf>
    <xf numFmtId="0" fontId="16" fillId="5" borderId="0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/>
    </xf>
    <xf numFmtId="0" fontId="17" fillId="5" borderId="0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7" fillId="5" borderId="10" xfId="0" applyFont="1" applyFill="1" applyBorder="1" applyAlignment="1"/>
    <xf numFmtId="0" fontId="14" fillId="5" borderId="10" xfId="0" applyFont="1" applyFill="1" applyBorder="1" applyAlignment="1"/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topLeftCell="A8" zoomScaleNormal="100" workbookViewId="0">
      <selection activeCell="C1" sqref="A1:L27"/>
    </sheetView>
  </sheetViews>
  <sheetFormatPr defaultRowHeight="15" x14ac:dyDescent="0.25"/>
  <cols>
    <col min="1" max="1" width="3.42578125" customWidth="1"/>
    <col min="2" max="2" width="17" style="17" customWidth="1"/>
    <col min="3" max="3" width="44.5703125" style="15" customWidth="1"/>
    <col min="4" max="4" width="17.5703125" style="15" customWidth="1"/>
    <col min="5" max="5" width="5.85546875" style="15" customWidth="1"/>
    <col min="6" max="6" width="9.85546875" style="15" customWidth="1"/>
    <col min="7" max="7" width="8" style="15" customWidth="1"/>
    <col min="8" max="8" width="8.28515625" style="15" customWidth="1"/>
    <col min="9" max="10" width="10.42578125" style="15" customWidth="1"/>
    <col min="11" max="11" width="12.28515625" style="17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ht="15.75" x14ac:dyDescent="0.25">
      <c r="A1" s="26"/>
      <c r="B1" s="25"/>
      <c r="C1" s="26"/>
      <c r="D1" s="26"/>
      <c r="E1" s="26"/>
      <c r="F1" s="105" t="s">
        <v>22</v>
      </c>
      <c r="G1" s="106"/>
      <c r="H1" s="106"/>
      <c r="I1" s="106"/>
      <c r="J1" s="106"/>
      <c r="K1" s="106"/>
      <c r="L1" s="26"/>
    </row>
    <row r="2" spans="1:24" ht="15.75" x14ac:dyDescent="0.25">
      <c r="A2" s="26"/>
      <c r="B2" s="25"/>
      <c r="C2" s="26"/>
      <c r="D2" s="26"/>
      <c r="E2" s="26"/>
      <c r="F2" s="106"/>
      <c r="G2" s="106"/>
      <c r="H2" s="106"/>
      <c r="I2" s="106"/>
      <c r="J2" s="106"/>
      <c r="K2" s="106"/>
      <c r="L2" s="26"/>
    </row>
    <row r="3" spans="1:24" ht="15.75" customHeight="1" x14ac:dyDescent="0.25">
      <c r="A3" s="26"/>
      <c r="B3" s="25"/>
      <c r="C3" s="26"/>
      <c r="D3" s="26"/>
      <c r="E3" s="26"/>
      <c r="F3" s="106"/>
      <c r="G3" s="106"/>
      <c r="H3" s="106"/>
      <c r="I3" s="106"/>
      <c r="J3" s="106"/>
      <c r="K3" s="106"/>
      <c r="L3" s="26"/>
    </row>
    <row r="4" spans="1:24" ht="18" customHeight="1" x14ac:dyDescent="0.25">
      <c r="A4" s="114" t="s">
        <v>30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29"/>
    </row>
    <row r="5" spans="1:24" ht="10.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29"/>
    </row>
    <row r="6" spans="1:24" ht="15.75" x14ac:dyDescent="0.25">
      <c r="A6" s="116" t="s">
        <v>28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24" ht="15.75" x14ac:dyDescent="0.25">
      <c r="A7" s="118" t="s">
        <v>29</v>
      </c>
      <c r="B7" s="119"/>
      <c r="C7" s="119"/>
      <c r="D7" s="119"/>
      <c r="E7" s="119"/>
      <c r="F7" s="119"/>
      <c r="G7" s="119"/>
      <c r="H7" s="119"/>
      <c r="I7" s="119"/>
      <c r="J7" s="119"/>
      <c r="K7" s="30"/>
      <c r="L7" s="31"/>
    </row>
    <row r="8" spans="1:24" ht="15.75" customHeight="1" x14ac:dyDescent="0.25">
      <c r="A8" s="91" t="s">
        <v>0</v>
      </c>
      <c r="B8" s="91" t="s">
        <v>1</v>
      </c>
      <c r="C8" s="91" t="s">
        <v>2</v>
      </c>
      <c r="D8" s="91" t="s">
        <v>23</v>
      </c>
      <c r="E8" s="91" t="s">
        <v>3</v>
      </c>
      <c r="F8" s="93" t="s">
        <v>14</v>
      </c>
      <c r="G8" s="99" t="s">
        <v>5</v>
      </c>
      <c r="H8" s="100"/>
      <c r="I8" s="101"/>
      <c r="J8" s="110" t="s">
        <v>10</v>
      </c>
      <c r="K8" s="112" t="s">
        <v>9</v>
      </c>
      <c r="L8" s="32"/>
    </row>
    <row r="9" spans="1:24" ht="51.75" customHeight="1" x14ac:dyDescent="0.25">
      <c r="A9" s="92"/>
      <c r="B9" s="92"/>
      <c r="C9" s="92"/>
      <c r="D9" s="92"/>
      <c r="E9" s="92"/>
      <c r="F9" s="94"/>
      <c r="G9" s="33" t="s">
        <v>6</v>
      </c>
      <c r="H9" s="33" t="s">
        <v>7</v>
      </c>
      <c r="I9" s="33" t="s">
        <v>8</v>
      </c>
      <c r="J9" s="111"/>
      <c r="K9" s="113"/>
      <c r="L9" s="34"/>
      <c r="R9" s="4"/>
      <c r="S9" s="4"/>
      <c r="T9" s="4"/>
      <c r="U9" s="4"/>
      <c r="V9" s="5"/>
      <c r="W9" s="6"/>
      <c r="X9" s="6"/>
    </row>
    <row r="10" spans="1:24" ht="177.75" customHeight="1" x14ac:dyDescent="0.25">
      <c r="A10" s="35">
        <v>1</v>
      </c>
      <c r="B10" s="36" t="s">
        <v>32</v>
      </c>
      <c r="C10" s="37" t="s">
        <v>33</v>
      </c>
      <c r="D10" s="38" t="s">
        <v>11</v>
      </c>
      <c r="E10" s="39"/>
      <c r="F10" s="40">
        <v>250</v>
      </c>
      <c r="G10" s="41">
        <v>340</v>
      </c>
      <c r="H10" s="41">
        <v>304</v>
      </c>
      <c r="I10" s="41">
        <v>350</v>
      </c>
      <c r="J10" s="42">
        <f>ROUND((G10+H10+I10)/3,2)</f>
        <v>331.33</v>
      </c>
      <c r="K10" s="43">
        <f t="shared" ref="K10" si="0">F10*J10</f>
        <v>82832.5</v>
      </c>
      <c r="L10" s="34"/>
      <c r="R10" s="4"/>
      <c r="S10" s="4"/>
      <c r="T10" s="4"/>
      <c r="U10" s="4"/>
      <c r="V10" s="5"/>
      <c r="W10" s="6"/>
      <c r="X10" s="6"/>
    </row>
    <row r="11" spans="1:24" ht="18" customHeight="1" x14ac:dyDescent="0.25">
      <c r="A11" s="44"/>
      <c r="B11" s="107" t="s">
        <v>12</v>
      </c>
      <c r="C11" s="96"/>
      <c r="D11" s="45"/>
      <c r="E11" s="46"/>
      <c r="F11" s="47">
        <f>F10</f>
        <v>250</v>
      </c>
      <c r="G11" s="45"/>
      <c r="H11" s="45"/>
      <c r="I11" s="45"/>
      <c r="J11" s="48"/>
      <c r="K11" s="43">
        <f>K10</f>
        <v>82832.5</v>
      </c>
      <c r="L11" s="34"/>
      <c r="R11" s="4"/>
      <c r="S11" s="4"/>
      <c r="T11" s="4"/>
      <c r="U11" s="4"/>
      <c r="V11" s="5"/>
      <c r="W11" s="6"/>
      <c r="X11" s="6"/>
    </row>
    <row r="12" spans="1:24" ht="35.25" customHeight="1" x14ac:dyDescent="0.25">
      <c r="A12" s="49">
        <v>2</v>
      </c>
      <c r="B12" s="50" t="s">
        <v>18</v>
      </c>
      <c r="C12" s="51" t="s">
        <v>15</v>
      </c>
      <c r="D12" s="38" t="s">
        <v>11</v>
      </c>
      <c r="E12" s="39" t="s">
        <v>4</v>
      </c>
      <c r="F12" s="52">
        <v>10</v>
      </c>
      <c r="G12" s="42">
        <v>470</v>
      </c>
      <c r="H12" s="42">
        <v>460</v>
      </c>
      <c r="I12" s="42">
        <v>480</v>
      </c>
      <c r="J12" s="42">
        <f>ROUND((G12+H12+I12)/3,2)</f>
        <v>470</v>
      </c>
      <c r="K12" s="43">
        <f>F12*J12</f>
        <v>4700</v>
      </c>
      <c r="L12" s="32"/>
      <c r="O12" s="3"/>
      <c r="P12" s="2"/>
      <c r="R12" s="7"/>
      <c r="S12" s="8"/>
      <c r="T12" s="8"/>
      <c r="U12" s="8"/>
      <c r="V12" s="8"/>
      <c r="W12" s="8"/>
      <c r="X12" s="8"/>
    </row>
    <row r="13" spans="1:24" ht="15.75" x14ac:dyDescent="0.25">
      <c r="A13" s="53"/>
      <c r="B13" s="95" t="s">
        <v>12</v>
      </c>
      <c r="C13" s="102"/>
      <c r="D13" s="54"/>
      <c r="E13" s="46" t="s">
        <v>4</v>
      </c>
      <c r="F13" s="55">
        <f>SUM(F12:F12)</f>
        <v>10</v>
      </c>
      <c r="G13" s="56"/>
      <c r="H13" s="57"/>
      <c r="I13" s="55"/>
      <c r="J13" s="58"/>
      <c r="K13" s="59">
        <f>K12</f>
        <v>4700</v>
      </c>
      <c r="L13" s="32"/>
      <c r="O13" s="3"/>
      <c r="P13" s="2"/>
      <c r="R13" s="8"/>
      <c r="S13" s="8"/>
      <c r="T13" s="8"/>
      <c r="U13" s="8"/>
      <c r="V13" s="8"/>
      <c r="W13" s="8"/>
      <c r="X13" s="9"/>
    </row>
    <row r="14" spans="1:24" ht="56.25" customHeight="1" x14ac:dyDescent="0.25">
      <c r="A14" s="49">
        <v>3</v>
      </c>
      <c r="B14" s="50" t="s">
        <v>16</v>
      </c>
      <c r="C14" s="51" t="s">
        <v>17</v>
      </c>
      <c r="D14" s="60" t="s">
        <v>11</v>
      </c>
      <c r="E14" s="61" t="s">
        <v>4</v>
      </c>
      <c r="F14" s="62">
        <v>10</v>
      </c>
      <c r="G14" s="63">
        <v>530</v>
      </c>
      <c r="H14" s="63">
        <v>500</v>
      </c>
      <c r="I14" s="63">
        <v>590</v>
      </c>
      <c r="J14" s="42">
        <f>ROUND((G14+H14+I14)/3,2)</f>
        <v>540</v>
      </c>
      <c r="K14" s="64">
        <f>F14*J14</f>
        <v>5400</v>
      </c>
      <c r="L14" s="32"/>
      <c r="R14" s="8"/>
      <c r="S14" s="8"/>
      <c r="T14" s="8"/>
      <c r="U14" s="8"/>
      <c r="V14" s="8"/>
      <c r="W14" s="8"/>
      <c r="X14" s="8"/>
    </row>
    <row r="15" spans="1:24" ht="18.75" customHeight="1" x14ac:dyDescent="0.25">
      <c r="A15" s="65"/>
      <c r="B15" s="95" t="s">
        <v>12</v>
      </c>
      <c r="C15" s="96"/>
      <c r="D15" s="65"/>
      <c r="E15" s="33" t="s">
        <v>4</v>
      </c>
      <c r="F15" s="66">
        <v>10</v>
      </c>
      <c r="G15" s="67"/>
      <c r="H15" s="67"/>
      <c r="I15" s="67"/>
      <c r="J15" s="67"/>
      <c r="K15" s="59">
        <f>K14</f>
        <v>5400</v>
      </c>
      <c r="L15" s="32"/>
      <c r="R15" s="7"/>
      <c r="S15" s="8"/>
      <c r="T15" s="8"/>
      <c r="U15" s="8"/>
      <c r="V15" s="8"/>
      <c r="W15" s="8"/>
      <c r="X15" s="8"/>
    </row>
    <row r="16" spans="1:24" ht="15.75" customHeight="1" x14ac:dyDescent="0.25">
      <c r="A16" s="68"/>
      <c r="B16" s="97"/>
      <c r="C16" s="98"/>
      <c r="D16" s="69"/>
      <c r="E16" s="70"/>
      <c r="F16" s="71"/>
      <c r="G16" s="72"/>
      <c r="H16" s="73"/>
      <c r="I16" s="71"/>
      <c r="J16" s="74"/>
      <c r="K16" s="59"/>
      <c r="L16" s="75"/>
      <c r="R16" s="8"/>
      <c r="S16" s="8"/>
      <c r="T16" s="8"/>
      <c r="U16" s="8"/>
      <c r="V16" s="8"/>
      <c r="W16" s="8"/>
      <c r="X16" s="10"/>
    </row>
    <row r="17" spans="1:24" ht="15" customHeight="1" x14ac:dyDescent="0.25">
      <c r="A17" s="76"/>
      <c r="B17" s="77"/>
      <c r="C17" s="78"/>
      <c r="D17" s="77" t="s">
        <v>13</v>
      </c>
      <c r="E17" s="78"/>
      <c r="F17" s="78"/>
      <c r="G17" s="78"/>
      <c r="H17" s="78"/>
      <c r="I17" s="77"/>
      <c r="J17" s="79"/>
      <c r="K17" s="80">
        <f>K15+K13+K11</f>
        <v>92932.5</v>
      </c>
      <c r="L17" s="75"/>
      <c r="Q17" s="1"/>
      <c r="R17" s="11"/>
      <c r="S17" s="12"/>
      <c r="T17" s="12"/>
      <c r="U17" s="12"/>
      <c r="V17" s="13"/>
      <c r="W17" s="12"/>
      <c r="X17" s="14"/>
    </row>
    <row r="18" spans="1:24" ht="15.75" customHeight="1" x14ac:dyDescent="0.25">
      <c r="A18" s="81" t="s">
        <v>19</v>
      </c>
      <c r="B18" s="82"/>
      <c r="C18" s="82"/>
      <c r="D18" s="82"/>
      <c r="E18" s="82"/>
      <c r="F18" s="82"/>
      <c r="G18" s="82"/>
      <c r="H18" s="82"/>
      <c r="I18" s="83"/>
      <c r="J18" s="82"/>
      <c r="K18" s="82"/>
      <c r="L18" s="84"/>
    </row>
    <row r="19" spans="1:24" ht="15" customHeight="1" x14ac:dyDescent="0.25">
      <c r="A19" s="21"/>
      <c r="B19" s="85"/>
      <c r="C19" s="21"/>
      <c r="D19" s="21"/>
      <c r="E19" s="21"/>
      <c r="F19" s="20"/>
      <c r="G19" s="83"/>
      <c r="H19" s="83"/>
      <c r="I19" s="20"/>
      <c r="J19" s="83"/>
      <c r="K19" s="86"/>
      <c r="L19" s="24"/>
    </row>
    <row r="20" spans="1:24" ht="15.75" x14ac:dyDescent="0.25">
      <c r="A20" s="21"/>
      <c r="B20" s="21" t="s">
        <v>20</v>
      </c>
      <c r="C20" s="21"/>
      <c r="D20" s="21"/>
      <c r="E20" s="21"/>
      <c r="F20" s="20"/>
      <c r="G20" s="20"/>
      <c r="H20" s="108" t="s">
        <v>21</v>
      </c>
      <c r="I20" s="108"/>
      <c r="J20" s="108"/>
      <c r="K20" s="108"/>
      <c r="L20" s="24"/>
    </row>
    <row r="21" spans="1:24" ht="15.75" customHeight="1" x14ac:dyDescent="0.25">
      <c r="A21" s="21"/>
      <c r="B21" s="19"/>
      <c r="C21" s="87"/>
      <c r="D21" s="88"/>
      <c r="E21" s="21"/>
      <c r="F21" s="20"/>
      <c r="G21" s="20"/>
      <c r="H21" s="20"/>
      <c r="I21" s="20"/>
      <c r="J21" s="20"/>
      <c r="K21" s="23"/>
      <c r="L21" s="24"/>
    </row>
    <row r="22" spans="1:24" ht="31.5" customHeight="1" x14ac:dyDescent="0.25">
      <c r="A22" s="21"/>
      <c r="B22" s="104" t="s">
        <v>26</v>
      </c>
      <c r="C22" s="104"/>
      <c r="D22" s="22"/>
      <c r="E22" s="22"/>
      <c r="F22" s="20"/>
      <c r="G22" s="20"/>
      <c r="H22" s="20"/>
      <c r="I22" s="20"/>
      <c r="J22" s="20"/>
      <c r="K22" s="23"/>
      <c r="L22" s="24"/>
    </row>
    <row r="23" spans="1:24" ht="19.5" customHeight="1" x14ac:dyDescent="0.25">
      <c r="A23" s="21"/>
      <c r="B23" s="109" t="s">
        <v>24</v>
      </c>
      <c r="C23" s="109"/>
      <c r="D23" s="22"/>
      <c r="E23" s="22"/>
      <c r="F23" s="20"/>
      <c r="G23" s="20"/>
      <c r="H23" s="20"/>
      <c r="I23" s="20"/>
      <c r="J23" s="20"/>
      <c r="K23" s="23"/>
      <c r="L23" s="24"/>
    </row>
    <row r="24" spans="1:24" ht="12" customHeight="1" x14ac:dyDescent="0.25">
      <c r="A24" s="21"/>
      <c r="B24" s="109" t="s">
        <v>25</v>
      </c>
      <c r="C24" s="109"/>
      <c r="D24" s="22"/>
      <c r="E24" s="22"/>
      <c r="F24" s="20"/>
      <c r="G24" s="20"/>
      <c r="H24" s="20"/>
      <c r="I24" s="89"/>
      <c r="J24" s="20"/>
      <c r="K24" s="23"/>
      <c r="L24" s="24"/>
    </row>
    <row r="25" spans="1:24" ht="15" customHeight="1" x14ac:dyDescent="0.25">
      <c r="A25" s="26"/>
      <c r="B25" s="103" t="s">
        <v>31</v>
      </c>
      <c r="C25" s="103"/>
      <c r="D25" s="26"/>
      <c r="E25" s="26"/>
      <c r="F25" s="26"/>
      <c r="G25" s="26"/>
      <c r="H25" s="26"/>
      <c r="I25" s="26"/>
      <c r="J25" s="26"/>
      <c r="K25" s="25"/>
      <c r="L25" s="27"/>
    </row>
    <row r="26" spans="1:24" ht="15.75" x14ac:dyDescent="0.25">
      <c r="A26" s="26"/>
      <c r="B26" s="25"/>
      <c r="C26" s="26"/>
      <c r="D26" s="26"/>
      <c r="E26" s="26"/>
      <c r="F26" s="26"/>
      <c r="G26" s="26"/>
      <c r="H26" s="26"/>
      <c r="I26" s="26"/>
      <c r="J26" s="26"/>
      <c r="K26" s="25"/>
      <c r="L26" s="26"/>
    </row>
    <row r="27" spans="1:24" ht="15.75" x14ac:dyDescent="0.25">
      <c r="A27" s="90" t="s">
        <v>27</v>
      </c>
      <c r="B27" s="90"/>
      <c r="C27" s="90"/>
      <c r="D27" s="16"/>
      <c r="E27" s="16"/>
      <c r="F27" s="16"/>
      <c r="G27" s="16"/>
      <c r="H27" s="16"/>
      <c r="I27" s="16"/>
      <c r="J27" s="16"/>
      <c r="K27" s="18"/>
      <c r="L27" s="28"/>
    </row>
  </sheetData>
  <mergeCells count="23">
    <mergeCell ref="G8:I8"/>
    <mergeCell ref="B13:C13"/>
    <mergeCell ref="B25:C25"/>
    <mergeCell ref="B22:C22"/>
    <mergeCell ref="F1:K3"/>
    <mergeCell ref="B11:C11"/>
    <mergeCell ref="H20:K20"/>
    <mergeCell ref="B23:C23"/>
    <mergeCell ref="B24:C24"/>
    <mergeCell ref="J8:J9"/>
    <mergeCell ref="K8:K9"/>
    <mergeCell ref="A4:K5"/>
    <mergeCell ref="A6:L6"/>
    <mergeCell ref="A7:J7"/>
    <mergeCell ref="A8:A9"/>
    <mergeCell ref="B8:B9"/>
    <mergeCell ref="A27:C27"/>
    <mergeCell ref="E8:E9"/>
    <mergeCell ref="F8:F9"/>
    <mergeCell ref="B15:C15"/>
    <mergeCell ref="B16:C16"/>
    <mergeCell ref="C8:C9"/>
    <mergeCell ref="D8:D9"/>
  </mergeCells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08.08.2023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2023-08-21T07:01:39Z</cp:lastPrinted>
  <dcterms:created xsi:type="dcterms:W3CDTF">2016-01-21T04:36:45Z</dcterms:created>
  <dcterms:modified xsi:type="dcterms:W3CDTF">2023-08-21T07:01:48Z</dcterms:modified>
</cp:coreProperties>
</file>