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Мои документы\Муниципальные закупки\2017\1 квартал\проверка ЭА - СВТ и сервер для СМБ\"/>
    </mc:Choice>
  </mc:AlternateContent>
  <bookViews>
    <workbookView xWindow="0" yWindow="0" windowWidth="16380" windowHeight="8190" tabRatio="161"/>
  </bookViews>
  <sheets>
    <sheet name="Лист2" sheetId="1" r:id="rId1"/>
  </sheets>
  <definedNames>
    <definedName name="_xlnm.Print_Titles" localSheetId="0">Лист2!$5:$6</definedName>
    <definedName name="_xlnm.Print_Area" localSheetId="0">Лист2!$A$1:$H$144</definedName>
  </definedNames>
  <calcPr calcId="152511"/>
</workbook>
</file>

<file path=xl/calcChain.xml><?xml version="1.0" encoding="utf-8"?>
<calcChain xmlns="http://schemas.openxmlformats.org/spreadsheetml/2006/main">
  <c r="H138" i="1" l="1"/>
  <c r="B137" i="1"/>
  <c r="F137" i="1"/>
  <c r="E137" i="1"/>
  <c r="D137" i="1"/>
  <c r="C137" i="1"/>
  <c r="H136" i="1"/>
  <c r="F136" i="1"/>
  <c r="E136" i="1"/>
  <c r="D136" i="1"/>
  <c r="C136" i="1"/>
  <c r="B136" i="1"/>
  <c r="G135" i="1"/>
  <c r="H131" i="1"/>
  <c r="F131" i="1"/>
  <c r="E131" i="1"/>
  <c r="D131" i="1"/>
  <c r="C131" i="1"/>
  <c r="B131" i="1"/>
  <c r="G130" i="1"/>
  <c r="H126" i="1"/>
  <c r="F126" i="1"/>
  <c r="E126" i="1"/>
  <c r="D126" i="1"/>
  <c r="C126" i="1"/>
  <c r="B126" i="1"/>
  <c r="G125" i="1"/>
  <c r="H116" i="1"/>
  <c r="F116" i="1"/>
  <c r="E116" i="1"/>
  <c r="D116" i="1"/>
  <c r="C116" i="1"/>
  <c r="B116" i="1"/>
  <c r="G115" i="1"/>
  <c r="H101" i="1"/>
  <c r="F101" i="1"/>
  <c r="E101" i="1"/>
  <c r="D101" i="1"/>
  <c r="C101" i="1"/>
  <c r="B101" i="1"/>
  <c r="G100" i="1"/>
  <c r="H96" i="1"/>
  <c r="F96" i="1"/>
  <c r="E96" i="1"/>
  <c r="D96" i="1"/>
  <c r="C96" i="1"/>
  <c r="B96" i="1"/>
  <c r="G95" i="1"/>
  <c r="H86" i="1"/>
  <c r="F86" i="1"/>
  <c r="E86" i="1"/>
  <c r="D86" i="1"/>
  <c r="C86" i="1"/>
  <c r="B86" i="1"/>
  <c r="G85" i="1"/>
  <c r="B81" i="1"/>
  <c r="H81" i="1"/>
  <c r="F81" i="1"/>
  <c r="E81" i="1"/>
  <c r="D81" i="1"/>
  <c r="C81" i="1"/>
  <c r="G80" i="1"/>
  <c r="H76" i="1"/>
  <c r="F76" i="1"/>
  <c r="E76" i="1"/>
  <c r="D76" i="1"/>
  <c r="C76" i="1"/>
  <c r="B76" i="1"/>
  <c r="G75" i="1"/>
  <c r="H71" i="1"/>
  <c r="F71" i="1"/>
  <c r="E71" i="1"/>
  <c r="D71" i="1"/>
  <c r="C71" i="1"/>
  <c r="B71" i="1"/>
  <c r="G70" i="1"/>
  <c r="H66" i="1"/>
  <c r="F66" i="1"/>
  <c r="E66" i="1"/>
  <c r="D66" i="1"/>
  <c r="C66" i="1"/>
  <c r="B66" i="1"/>
  <c r="G65" i="1"/>
  <c r="H91" i="1"/>
  <c r="F91" i="1"/>
  <c r="E91" i="1"/>
  <c r="D91" i="1"/>
  <c r="C91" i="1"/>
  <c r="B91" i="1"/>
  <c r="G90" i="1"/>
  <c r="H56" i="1" l="1"/>
  <c r="F56" i="1"/>
  <c r="E56" i="1"/>
  <c r="D56" i="1"/>
  <c r="C56" i="1"/>
  <c r="B56" i="1"/>
  <c r="G55" i="1"/>
  <c r="H61" i="1"/>
  <c r="F61" i="1"/>
  <c r="E61" i="1"/>
  <c r="D61" i="1"/>
  <c r="C61" i="1"/>
  <c r="B61" i="1"/>
  <c r="G60" i="1"/>
  <c r="H51" i="1"/>
  <c r="F51" i="1"/>
  <c r="E51" i="1"/>
  <c r="D51" i="1"/>
  <c r="C51" i="1"/>
  <c r="B51" i="1"/>
  <c r="G50" i="1"/>
  <c r="H46" i="1"/>
  <c r="F46" i="1"/>
  <c r="E46" i="1"/>
  <c r="D46" i="1"/>
  <c r="C46" i="1"/>
  <c r="B46" i="1"/>
  <c r="G45" i="1"/>
  <c r="H41" i="1" l="1"/>
  <c r="F41" i="1"/>
  <c r="E41" i="1"/>
  <c r="D41" i="1"/>
  <c r="C41" i="1"/>
  <c r="B41" i="1"/>
  <c r="G40" i="1"/>
  <c r="H26" i="1" l="1"/>
  <c r="F26" i="1"/>
  <c r="E26" i="1"/>
  <c r="D26" i="1"/>
  <c r="C26" i="1"/>
  <c r="B26" i="1"/>
  <c r="G25" i="1"/>
  <c r="H21" i="1"/>
  <c r="F21" i="1"/>
  <c r="E21" i="1"/>
  <c r="D21" i="1"/>
  <c r="C21" i="1"/>
  <c r="B21" i="1"/>
  <c r="G20" i="1"/>
  <c r="H16" i="1" l="1"/>
  <c r="F16" i="1"/>
  <c r="E16" i="1"/>
  <c r="D16" i="1"/>
  <c r="C16" i="1"/>
  <c r="B16" i="1"/>
  <c r="G15" i="1"/>
  <c r="H11" i="1"/>
  <c r="F11" i="1"/>
  <c r="E11" i="1"/>
  <c r="D11" i="1"/>
  <c r="C11" i="1"/>
  <c r="B11" i="1"/>
  <c r="G10" i="1"/>
  <c r="G120" i="1" l="1"/>
  <c r="B121" i="1"/>
  <c r="C121" i="1"/>
  <c r="D121" i="1"/>
  <c r="E121" i="1"/>
  <c r="F121" i="1"/>
  <c r="H121" i="1"/>
  <c r="H111" i="1" l="1"/>
  <c r="F111" i="1"/>
  <c r="E111" i="1"/>
  <c r="D111" i="1"/>
  <c r="C111" i="1"/>
  <c r="B111" i="1"/>
  <c r="G110" i="1"/>
  <c r="H106" i="1"/>
  <c r="F106" i="1"/>
  <c r="E106" i="1"/>
  <c r="D106" i="1"/>
  <c r="C106" i="1"/>
  <c r="B106" i="1"/>
  <c r="G105" i="1"/>
  <c r="B31" i="1" l="1"/>
  <c r="H31" i="1"/>
  <c r="F31" i="1"/>
  <c r="E31" i="1"/>
  <c r="C31" i="1"/>
  <c r="G30" i="1" l="1"/>
  <c r="D31" i="1"/>
  <c r="H36" i="1"/>
  <c r="F36" i="1"/>
  <c r="E36" i="1"/>
  <c r="C36" i="1"/>
  <c r="B36" i="1"/>
  <c r="G35" i="1" l="1"/>
  <c r="D36" i="1"/>
</calcChain>
</file>

<file path=xl/sharedStrings.xml><?xml version="1.0" encoding="utf-8"?>
<sst xmlns="http://schemas.openxmlformats.org/spreadsheetml/2006/main" count="336" uniqueCount="87">
  <si>
    <t>Категории</t>
  </si>
  <si>
    <t>Цены / поставщики</t>
  </si>
  <si>
    <t>Средняя</t>
  </si>
  <si>
    <t>Начальная</t>
  </si>
  <si>
    <t>Х</t>
  </si>
  <si>
    <t>Итого</t>
  </si>
  <si>
    <t>Итого по поставщикам:</t>
  </si>
  <si>
    <t>Предмет муниципального контракта:</t>
  </si>
  <si>
    <t xml:space="preserve">Способ размещения заказа: </t>
  </si>
  <si>
    <t>цена, руб</t>
  </si>
  <si>
    <t>Начальная (максимальная) цена контракта:</t>
  </si>
  <si>
    <t>Метод расчета:</t>
  </si>
  <si>
    <t>Поставщик 1:</t>
  </si>
  <si>
    <t>Поставщик 2:</t>
  </si>
  <si>
    <t>Поставщик 3:</t>
  </si>
  <si>
    <t>метод сопоставимых рыночных цен (анализа рынка)                            Всего ценовых предложений</t>
  </si>
  <si>
    <t>IV. Обоснование начальной (максимальной) цены контракта</t>
  </si>
  <si>
    <t>О.В.Дергилев</t>
  </si>
  <si>
    <t>Исполнитель: Работник контрактной службы, тел. 5-00-61</t>
  </si>
  <si>
    <t>Монитор</t>
  </si>
  <si>
    <t>Наименование товара</t>
  </si>
  <si>
    <t>Технические характеристики товара</t>
  </si>
  <si>
    <t>Количество, шт</t>
  </si>
  <si>
    <t>Цена за ед. товара, руб</t>
  </si>
  <si>
    <t>26.20.17.110</t>
  </si>
  <si>
    <t>26.20.15.000</t>
  </si>
  <si>
    <t>поставка средств вычислительной техники и запасных частей</t>
  </si>
  <si>
    <t>26.20.40.190</t>
  </si>
  <si>
    <t>26.20.21.110</t>
  </si>
  <si>
    <t>26.20.16.170</t>
  </si>
  <si>
    <t>Сетевой фильтр</t>
  </si>
  <si>
    <t>26.20.40.110</t>
  </si>
  <si>
    <t>26.20.16.110</t>
  </si>
  <si>
    <t xml:space="preserve">Код ОКПД2:
</t>
  </si>
  <si>
    <t>Сервер баз данных</t>
  </si>
  <si>
    <t>26.20.13.000</t>
  </si>
  <si>
    <t>Принтер термотрансферный</t>
  </si>
  <si>
    <t>26.20.16.120</t>
  </si>
  <si>
    <t>26.20.16.150</t>
  </si>
  <si>
    <t>Сканер документов</t>
  </si>
  <si>
    <r>
      <t xml:space="preserve">Потоковый сканер формата А4 с возможностью двустороннего сканирования документов 
</t>
    </r>
    <r>
      <rPr>
        <u/>
        <sz val="7"/>
        <rFont val="Times New Roman"/>
        <family val="1"/>
        <charset val="204"/>
      </rPr>
      <t>Характеристики устройства</t>
    </r>
    <r>
      <rPr>
        <sz val="7"/>
        <rFont val="Times New Roman"/>
        <family val="1"/>
        <charset val="1"/>
      </rPr>
      <t>:
- формат сканируемых документов A4;
- наличие автоподатчика документов, емкость лотка автоподачи не менее 50 листов;
- возможность двустороннего сканирования документов;
- скорость одностороннего сканирования документов А4 с разрешением 200 точек на дюйм в черно-белом режиме, не менее 20 стр/мин;
- скорость двустороннего сканирования документов А4 с разрешением 200 точек на дюйм в черно-белом режиме, не менее 40 стр/мин;
- максимальное разрешение сканирования – не менее 600 точек на дюйм;
- тип датчика сканера: CIS;
- поддержка стандартов: ISIS, TWAIN;
- формат вывода: черно-белый, оттенки серого, цветной;
- максимальное количество оттенков сканирования цветного изображения – 24 бит;
- интерфейс USB 2,0;
- наличие в комплекте поставки CD-ROM с драйверами для операционных систем Windows XP, Windows Vista, Windows 7;
- наличие в комплекте поставки инструкции пользователя;
- наличие в комплекте поставки интерфейсного кабеля для подключения к компьютеру USB;
- потребляемая мощность - не более 18 Вт.</t>
    </r>
  </si>
  <si>
    <t>Компьютер офисный</t>
  </si>
  <si>
    <t>Факс лазерный</t>
  </si>
  <si>
    <t>26.20.18.000</t>
  </si>
  <si>
    <r>
      <t xml:space="preserve">Факс лазерный монохромный
</t>
    </r>
    <r>
      <rPr>
        <u/>
        <sz val="7"/>
        <rFont val="Times New Roman"/>
        <family val="1"/>
        <charset val="204"/>
      </rPr>
      <t>Характеристики устройства</t>
    </r>
    <r>
      <rPr>
        <sz val="7"/>
        <rFont val="Times New Roman"/>
        <family val="1"/>
        <charset val="1"/>
      </rPr>
      <t>:
- технология печати - лазерная монохромная;
- максимальный формат печати - не менее А4;
- максимальная скорость печати не менее 10 стр/мин;
- максимальная скорость копирования не менее 10 стр/мин;
- разрешение печати не менее 600 точек на дюйм;
- скорость встроенного модема не менее 33,6 Кбит/сек;
- наличие ЖК-дисплея (не менее 2 строк, возможность отображения не менее 16 знаков);
- наличие автоподатчика оригиналов с емкостью подающего лотка не менее 15 листов;
- ёмкость лотка для подачи бумаги не менее 250 листов;
- возможность приёма факсов в память при отсутствии бумаги - не менее 100 страниц;
- наличие возможности автодозвона и спикерфона;
- ресурс стандартного тонер-картриджа при 5% заполнении - не менее 2 000 страниц формата А4;
- ресурс фотобарабана - не менее 10 000 страниц формата А4;
- блок питания встроенный;
- наличие в комплекте поставки телефонной трубки.</t>
    </r>
  </si>
  <si>
    <t>Жёсткий диск</t>
  </si>
  <si>
    <r>
      <t xml:space="preserve">Накопитель на жёстких магнитных дисках
</t>
    </r>
    <r>
      <rPr>
        <u/>
        <sz val="7"/>
        <rFont val="Times New Roman"/>
        <family val="1"/>
        <charset val="204"/>
      </rPr>
      <t>Характеристики устройства</t>
    </r>
    <r>
      <rPr>
        <sz val="7"/>
        <rFont val="Times New Roman"/>
        <family val="1"/>
        <charset val="1"/>
      </rPr>
      <t>:
- ёмкость - не менее 1 Тб;
- интерфейс подключения – SATA-III;
- форм-фактор - 3,5”;
- скорость вращения – не менее 7,2 тыс. об/мин.</t>
    </r>
  </si>
  <si>
    <t>Блок питания для корпуса</t>
  </si>
  <si>
    <r>
      <t xml:space="preserve">Блок питания для корпуса компьютерный
</t>
    </r>
    <r>
      <rPr>
        <u/>
        <sz val="7"/>
        <rFont val="Times New Roman"/>
        <family val="1"/>
        <charset val="204"/>
      </rPr>
      <t>Характеристики устройства</t>
    </r>
    <r>
      <rPr>
        <sz val="7"/>
        <rFont val="Times New Roman"/>
        <family val="1"/>
        <charset val="1"/>
      </rPr>
      <t>:
- блок питания ATX 12В, мощностью не менее 450 Вт; 
- выходная мощность по линии +12В не менее 400 Вт; 
- диаметр вентилятора блока питания не менее 120 мм;
- наличие разъёма питания материнской платы 24+8 pin, разборный 24-pin разъём, 4-pin могут отстёгиваться в случае необходимости, разборный 8-pin разъём;
- наличие коннектора питания видеокарт 1х6-pin разъем;
- наличие не менее 2 разъемов питания SATA;
- длина кабеля питания процессора не менее 0,50 м.</t>
    </r>
  </si>
  <si>
    <t>27.33.13.190</t>
  </si>
  <si>
    <r>
      <t xml:space="preserve">Сетевой фильтр для компьютеров с базовым уровнем защиты от сетевых перенапряжений и короткого замыкания при подключенной нагрузке.
</t>
    </r>
    <r>
      <rPr>
        <u/>
        <sz val="7"/>
        <rFont val="Times New Roman"/>
        <family val="1"/>
        <charset val="204"/>
      </rPr>
      <t>Характеристики устройства</t>
    </r>
    <r>
      <rPr>
        <sz val="7"/>
        <rFont val="Times New Roman"/>
        <family val="1"/>
        <charset val="1"/>
      </rPr>
      <t>:
- количество розеток евростандарта - не менее 6;
- наличие термопрерывателя;
- наличие защиты от короткого замыкания;
- длина кабеля, не менее 1,8 м.</t>
    </r>
  </si>
  <si>
    <t>Модуль оперативной памяти не менее 4 Гб</t>
  </si>
  <si>
    <r>
      <t xml:space="preserve">Модуль оперативной памяти стандарта DDR3 ECC.
</t>
    </r>
    <r>
      <rPr>
        <u/>
        <sz val="7"/>
        <rFont val="Times New Roman"/>
        <family val="1"/>
        <charset val="204"/>
      </rPr>
      <t>Характеристики устройства</t>
    </r>
    <r>
      <rPr>
        <sz val="7"/>
        <rFont val="Times New Roman"/>
        <family val="1"/>
        <charset val="1"/>
      </rPr>
      <t>:
- стандарт памяти - PC3-12800 (DDR3 1600 МГц);
- объём модуля - не менее 4 Гб;
- частота функционирования - не менее 1600 МГц;
- пропускная способность памяти - не менее 12800 Мб/сек;
- латентность CL11;
- наличие поддержки ECC.</t>
    </r>
  </si>
  <si>
    <t>Жёсткий диск для ноутбука</t>
  </si>
  <si>
    <r>
      <t xml:space="preserve">Накопитель на жёстких магнитных дисках
</t>
    </r>
    <r>
      <rPr>
        <u/>
        <sz val="7"/>
        <rFont val="Times New Roman"/>
        <family val="1"/>
        <charset val="204"/>
      </rPr>
      <t>Характеристики устройства</t>
    </r>
    <r>
      <rPr>
        <sz val="7"/>
        <rFont val="Times New Roman"/>
        <family val="1"/>
        <charset val="1"/>
      </rPr>
      <t>:
- ёмкость - не менее 1 Тб;
- интерфейс подключения – SATA-III;
- форм-фактор - 2,5”;
- скорость вращения – не менее 5,4 тыс. об/мин.</t>
    </r>
  </si>
  <si>
    <t>Процессор</t>
  </si>
  <si>
    <t>Материнская плата</t>
  </si>
  <si>
    <r>
      <t xml:space="preserve">Материнская плата с разъемом LGA 1150 для настольных компьютеров.
</t>
    </r>
    <r>
      <rPr>
        <u/>
        <sz val="7"/>
        <rFont val="Times New Roman"/>
        <family val="1"/>
        <charset val="204"/>
      </rPr>
      <t>Характеристики устройства</t>
    </r>
    <r>
      <rPr>
        <sz val="7"/>
        <rFont val="Times New Roman"/>
        <family val="1"/>
        <charset val="1"/>
      </rPr>
      <t>:
- процессорный разъём LGA 1150;
- наличие не менее 2 слотов оперативной памяти DDR3;
- производительность сетевого контроллера не менее 1 Гбит/с;
- наличие интегрированного видеоконтроллера с разъёмами HDMI, VGA;
- наличие выходов audio, поддержка интерфейсов SATA 3.0, USB 3.0;
- форм-фактор ATX или microATX; 
- совместимость материнской платы с программно-аппаратным комплексом "Соболь" 3,0;
- наличие на материнской плате следующих разъёмов: PCI Express 1x– не менее 1 шт, PCI Express 16x – не менее 1 шт, PCI – не менее 1 шт;
- количество портов USB - не менее 6.</t>
    </r>
  </si>
  <si>
    <t>Вентилятор охлаждения для процессора</t>
  </si>
  <si>
    <r>
      <t xml:space="preserve">Вентилятор охлаждения для процессора.
</t>
    </r>
    <r>
      <rPr>
        <u/>
        <sz val="7"/>
        <rFont val="Times New Roman"/>
        <family val="1"/>
        <charset val="204"/>
      </rPr>
      <t>Характеристики устройства</t>
    </r>
    <r>
      <rPr>
        <sz val="7"/>
        <rFont val="Times New Roman"/>
        <family val="1"/>
        <charset val="1"/>
      </rPr>
      <t>:
- поддержка процессорного разъёма LGA 1150;
- рассеиваемая мощность - не менее 95 Вт;
- уровень шума - не более 30,2 дБа;
- питание - от 3-pin коннектора на материнской плате.</t>
    </r>
  </si>
  <si>
    <t>Модуль оперативной памяти не менее 8 Гб</t>
  </si>
  <si>
    <r>
      <t xml:space="preserve">Модуль оперативной памяти стандарта DDR3 ECC.
</t>
    </r>
    <r>
      <rPr>
        <u/>
        <sz val="7"/>
        <rFont val="Times New Roman"/>
        <family val="1"/>
        <charset val="204"/>
      </rPr>
      <t>Характеристики устройства</t>
    </r>
    <r>
      <rPr>
        <sz val="7"/>
        <rFont val="Times New Roman"/>
        <family val="1"/>
        <charset val="1"/>
      </rPr>
      <t>:
- стандарт памяти - PC3-12800 (DDR3 1600 МГц);
- объём модуля - не менее 8 Гб;
- частота функционирования - не менее 1600 МГц;
- пропускная способность памяти - не менее 12800 Мб/сек;
- латентность CL11;
- наличие поддержки ECC.</t>
    </r>
  </si>
  <si>
    <t>Модуль оперативной памяти для ноутбука</t>
  </si>
  <si>
    <r>
      <t xml:space="preserve">Модуль оперативной памяти стандарта DDR3 SO-DIMM.
</t>
    </r>
    <r>
      <rPr>
        <u/>
        <sz val="7"/>
        <rFont val="Times New Roman"/>
        <family val="1"/>
        <charset val="204"/>
      </rPr>
      <t>Характеристики устройства</t>
    </r>
    <r>
      <rPr>
        <sz val="7"/>
        <rFont val="Times New Roman"/>
        <family val="1"/>
        <charset val="1"/>
      </rPr>
      <t>:
- стандарт памяти - SO-DIMM DDR3;
- объём модуля - не менее 4 Гб;
- частота функционирования - не менее 1333 МГц;
- пропускная способность памяти - не менее 10667 Мб/сек;
- латентность CL9;
- наличие поддержки режима Single Rank.</t>
    </r>
  </si>
  <si>
    <t>Манипулятор мышь</t>
  </si>
  <si>
    <t>Клавиатура офисная</t>
  </si>
  <si>
    <t>Клавиатура</t>
  </si>
  <si>
    <t>Сетевой фильтр не менее 3 м</t>
  </si>
  <si>
    <r>
      <t xml:space="preserve">Сетевой фильтр для компьютеров с базовым уровнем защиты от сетевых перенапряжений и короткого замыкания при подключенной нагрузке.
</t>
    </r>
    <r>
      <rPr>
        <u/>
        <sz val="7"/>
        <rFont val="Times New Roman"/>
        <family val="1"/>
        <charset val="204"/>
      </rPr>
      <t>Характеристики устройства</t>
    </r>
    <r>
      <rPr>
        <sz val="7"/>
        <rFont val="Times New Roman"/>
        <family val="1"/>
        <charset val="1"/>
      </rPr>
      <t>:
- количество розеток евростандарта - не менее 6;
- наличие термопрерывателя;
- наличие защиты от короткого замыкания;
- длина кабеля - не менее 3,0 м.</t>
    </r>
  </si>
  <si>
    <r>
      <t xml:space="preserve">Сетевой фильтр для компьютеров с базовым уровнем защиты от сетевых перенапряжений и короткого замыкания при подключенной нагрузке.
</t>
    </r>
    <r>
      <rPr>
        <u/>
        <sz val="7"/>
        <rFont val="Times New Roman"/>
        <family val="1"/>
        <charset val="204"/>
      </rPr>
      <t>Характеристики устройства</t>
    </r>
    <r>
      <rPr>
        <sz val="7"/>
        <rFont val="Times New Roman"/>
        <family val="1"/>
        <charset val="1"/>
      </rPr>
      <t>:
- количество розеток евростандарта - не менее 6;
- наличие термопрерывателя;
- наличие защиты от короткого замыкания;
- длина кабеля - не менее 1,8 м.</t>
    </r>
  </si>
  <si>
    <t>Сменная батарея</t>
  </si>
  <si>
    <r>
      <t xml:space="preserve">Сменная батарея APC RBC17 (для устройства APC Back-UPS ES 700VA/405W [BE700G-RS])
</t>
    </r>
    <r>
      <rPr>
        <u/>
        <sz val="7"/>
        <rFont val="Times New Roman"/>
        <family val="1"/>
        <charset val="204"/>
      </rPr>
      <t>Характеристики устройства</t>
    </r>
    <r>
      <rPr>
        <sz val="7"/>
        <rFont val="Times New Roman"/>
        <family val="1"/>
        <charset val="1"/>
      </rPr>
      <t>:
- необслуживаемый свинцово-кислотный аккумулятор с защитой от протечки электролита;
- напряжение питания - 12В; 
- ёмкость - 9 Ач;
- вес в упаковке - не более 2,8 кг.</t>
    </r>
  </si>
  <si>
    <t>Дата составления: 03.03.2017</t>
  </si>
  <si>
    <t>коммерческое предложение от 16.12.2016 № 1216-2016, от 16.12.2016 № 1219-2016</t>
  </si>
  <si>
    <t>коммерческое предложение от 16.12.2016 № 199, от 16.12.2016 № 200</t>
  </si>
  <si>
    <r>
      <t xml:space="preserve">Двухпроцессорный сервер для баз данных для установки в стойку 19".
</t>
    </r>
    <r>
      <rPr>
        <u/>
        <sz val="7"/>
        <rFont val="Times New Roman"/>
        <family val="1"/>
        <charset val="204"/>
      </rPr>
      <t>Характеристики устройства</t>
    </r>
    <r>
      <rPr>
        <sz val="7"/>
        <rFont val="Times New Roman"/>
        <family val="1"/>
        <charset val="1"/>
      </rPr>
      <t xml:space="preserve">:
- два процессора с характеристиками: не менее восьми ядер; максимальная тактовая частота с технологией ускорения отдельных ядер не менее 2,1 гигагерца; не менее 20 мегабайт кеш-памяти третьего уровня; реализация технологии 64-битной адресации памяти; тепловыделение не более 85 Вт. 
- Материнская плата с возможностью установки двух процессоров;
- Оперативная память: 32 гигабайта; форм-фактор DDR4; частота функционирования не менее 2400 мегагерц; наличие не менее 24 слотов для установки модулей памяти; механизм обнаружения и коррекции мульти-битных ошибок. 
- Контроллер жёстких дисков: интерфейс стандарта SAS с поддержкой технологии SATA со скоростью передачи информации не менее 12 гигабит в секунду; наличие не менее 8 портов; поддержка массива избыточных дисков RAID уровней 0, 1, 1+0, 5, 5+0, 6, 6+0; сканирование в фоновом режиме поверхности жёстких дисков с автоматическим исключением повреждённых секторов; проверка целостности кэш-памяти; мониторинг параметров жёстких дисков с информированием администратора о возможных сбоях; возможность без остановки изменять размер страйпа, расширять размер массива, обновлять микропрограммное обеспечение. 
- Жесткие диски: не менее 4 внутренних жестких дисков емкостью не менее 300 гигабайт, интерфейс SAS, скорость вращения шпинделя каждого жесткого диска не менее 15 000 оборотов в минуту, размер жестких дисков не более 2,5 дюйма, поддержка «горячей замены» (без остановки функционирования сервера) жестких дисков. И не менее 3 внутренних жестких дисков емкостью не менее 600 гигабайт каждый с интерфейсом SAS, скорость вращения шпинделя каждого жесткого диска не менее 10000 оборотов в минуту, размер жестких дисков не более 2,5 дюйма, поддержка «горячей замены» (без остановки функционирования сервера) жестких дисков.
- Возможность установки до 8 внутренних дисков размером не более 2,5 дюйма с «горячей заменой» (без остановки функционирования сервера) на лицевой панели корпуса.
- Интегрированный видеоадаптер со встроенной видеопамятью объёмом не менее 16 Мб. 
- Интегрированный сетевой адаптер с наличием не менее четырёх портов с поддержкой скоростей передачи информации в 10, 100, 1000 мегабит в секунду с поддержкой технологии TCP, IP, UDP checksum offload, Large Send Offload (LSO), TCP, and Segmentation Offload (TSO), стандарт коннекторов - RJ-45. 
- Наличие на материнской плате сервера не менее 4 слотов PCI-E версии не ниже 3. 
- Наличие двух встроенных блоков питания с возможностью «горячей замены» (без остановки функционирования сервера) с возможностью установки второго аналогичного блока питания. Мощность блока питания не более 800 ватт с эффективностью не ниже 94%. Должна быть обеспечена возможность использования блоков питания большей мощности не ниже 1400 ватт каждый. 
- Наличие не менее 5 портов USB, 1 из них на передней панели, 2 - на задней панели, 2 - внутренние разъёмы. 
- Наличие в комплекте фирменного манипулятора мыши. Сертификация на соответствие: ACPI 2.0b, PCIe 3.0, PXE, WOL, Microsoft Logo, USB 2.0. 
- Интегрированный процессор удалённого управления и мониторинга, использующий выделенный сетевой адаптер 10/100/1000Mb. Должен поддерживать следующий функционал: сбор данных о состоянии компонентов сервера, включая операционную систему, выполняется без использования агентов (agentless); автоматический мониторинг, диагностика и оповещение, ведение, не зависимо от операционной системы, единого журнала событий с отслеживанием истории изменений и архивацией данных для последующей диагностики неисправностей; интеграция и поддержка прямого подключения к порталу технической поддержки производителя; удаленная перезагрузка, включение и выключение сервера; удаленная загрузка операционной системы сервера при помощи виртуальной дискеты, образа ISO, а так же с виртуальных CD и DVD-устройств; подключение, не зависимо от операционной системы, через порт удаленного управления файловых папок, сменных носителей (USB, CD/DVD, FDD) локального компьютера администратора; видеозапись действий на консоли для дальнейшего анализа, сохранение последней загрузки и последнего экрана системного сбоя, такого как "синий экран" Windows и Linux «coredump»; виртуальная, независимая от операционной системы, текстовая и графическая консоль (Virtual KVM), работающая на базе Java и ActiveX; авторизация не мeнее 12 пользователей в локальной базе; интеграция с Active Directory; интеграция с Microsoft Terminal Services; поддержка протокола DHCP; поддержка подключения через VPN; доступ к порту управления из web-браузера по протоколам http, ssl; доступ к порту управления из командной строки по протоколам telnet, ssh; доступ к порту управления из приложения под ОС Windows; доступ к консоли сервера нескольких администраторов одновременно; поддержка стандарта DMTF WS; доступ к Microsoft Emergency Management Service console; удаленное управление BIOS; поддержка стандартов шифрования AES и 3DES. 
- Выдвижная панель контроля состояния компонент сервера с индикацией возможных отказов компонент. 
- Выдвижной стикер с артикулом и серийным номером сервера для упрощённого сбора данных о характеристике установленного оборудования. 
- Корпус для монтажа в шкаф 19 дюймов, высота не более 1U. Крепёжный комплект для установки в монтажный шкаф 19 дюймов, обеспечивающий монтаж сервера без использования инструментов и лёгкого выдвижения его из шкафа для обслуживания без отключения информационных и питающих кабелей. 
- Внутренний привод SATA DVD-RW – не предусмотрен. </t>
    </r>
  </si>
  <si>
    <t>Сканер ручной</t>
  </si>
  <si>
    <r>
      <t xml:space="preserve">Ручной сканер штрих-кодов
</t>
    </r>
    <r>
      <rPr>
        <u/>
        <sz val="7"/>
        <rFont val="Times New Roman"/>
        <family val="1"/>
        <charset val="204"/>
      </rPr>
      <t>Характеристики устройства</t>
    </r>
    <r>
      <rPr>
        <sz val="7"/>
        <rFont val="Times New Roman"/>
        <family val="1"/>
        <charset val="1"/>
      </rPr>
      <t>:
- тип сканера — ручной сканер изображений;
- чтение стандартных одномерных, двухмерных штрих-кодов (UPC/EAN, UPC/EAN with supplementals, Bookland EAN, ISSN, UCC Coupon Extended Code, Code 128, GS1-128, ISBT 128, Code 39, Code 39 Full ASCII, Trioptic Code 39, Code 32, Code 93, Code 11, Matrix 2 of 5, Interleaved 2 of 5, Discrete 2 of 5, Codabar, MSI, Chinese 2 of 5, GS1 DataBar variants, Korean 3 of 5, ISBT Concat,
PDF417, MicroPDF417, Composite Codes, TLC-39, Data Matrix, Maxicode, QR Code, MicroQR, Aztec, Han Xin, Australian Post, US PLANET, Royal Mail 4 State Customer, US POSTNET, KIX Code (Dutch), UK Postal, Japan Post, UPU 4 State Postal FICS (Post US4), USPS 4 State Postal (Post US3), Canadian Post (Postbar));
- скорость сканирования, не менее 70 код/сек;
- интерфейс USB;
- наличие в комплекте поставки диска CD-ROM с драйверами для операционных систем Windows XP, Windows Vista, Windows 7;
- наличие в комплекте поставки инструкции пользователя;
- наличие в комплекте поставки интерфейсного кабеля для подключения к компьютеру.</t>
    </r>
  </si>
  <si>
    <r>
      <t xml:space="preserve">Системный блок офисного персонального компьютера 
</t>
    </r>
    <r>
      <rPr>
        <u/>
        <sz val="7"/>
        <rFont val="Times New Roman"/>
        <family val="1"/>
        <charset val="204"/>
      </rPr>
      <t>Характеристики устройства</t>
    </r>
    <r>
      <rPr>
        <sz val="7"/>
        <rFont val="Times New Roman"/>
        <family val="1"/>
        <charset val="1"/>
      </rPr>
      <t>:
- центральный процессор: количество ядер не менее 2, количество обрабатываемых потоков не менее 2, тактовая частота не ниже 3,2 ГГц, объем кэша L3 не менее 3072 Кб, встроенный графический контроллер (c частотой не менее 1100 МГц), тепловыделение не выше 53 Вт, процессорный разъем LGA1150;
- материнская плата: процессорный разъём LGA1150, наличие не менее 2 слотов оперативной памяти DDR3, сетевой контроллер производительностью не менее 1 Гбит/с, интегрированный видеоконтроллер с разъёмами HDMI, VGA, выходами audio, поддержка интерфейсов SATA 3.0, USB 3.0, форм-фактор ATX или mATX; 
- совместимость материнской платы с программно-аппаратным комплексом "Соболь" 3,0;
- наличие на материнской плате следующих разъёмов: PCI Express 1x– не менее 1 шт, PCI Express 16x – не менее 1 шт, PCI – не менее 1 шт;
- оперативная память объёмом не менее 8 Гб (8Гб х 1шт) DDR3 PC3-12800;
- накопитель на жёстких магнитных дисках с интерфейсом SATA-III ёмкостью не менее 1000 Гб, скорость вращения не менее 7200rpm;
- корпус размера MidiTower с блоком питания 450 Вт с характеристиками:
&gt; цвет корпуса: черный;
&gt; материал корпуса: сталь толщиной не менее 0,8 мм;
&gt; блок питания ATX 12В, мощностью не менее 450 Вт; выходная мощность по линии +12В не менее 400 Вт, диаметр вентилятора блока питания не менее 120 мм;
&gt; разъём питания материнской платы 24+8 pin, разборный 24-pin разъём, 4-pin могут отстёгиваться в случае необходимости, разборный 8-pin разъём;
&gt; наличие коннектора питания видеокарт 1х6-pin разъем;
&gt; наличие не менее 2 разъемов питания SATA;
&gt; длина кабеля питания процессора не менее 0,50 м;
&gt; возможность безвинтового крепления плат расширения, устройств;
&gt; наличие виброгасящих прокладок для крепления HDD-накопителей;
&gt; наличие дополнительного вентилятора охлаждения 120х120 мм на задней стенке корпуса;
&gt; наличие не менее 2 разъемов USB на передней панели корпуса.
- наличие в комплектации диска с комплектом драйверов для операционных систем Microsoft Windows.
Комплектация устройства:
1. устройство с запрошенными характеристиками;
2. клавиатура с разъёмом USB, тонкий корпус, клавиши островного типа, русские буквы выделены другим цветом, в отличие от латинских – 1 шт;
3. 4-кнопочная лазерная мышь со скроллингом, не менее 1000 dpi, с разъёмом USB и прорезиненной поверхностью корпуса – 1 шт.</t>
    </r>
  </si>
  <si>
    <r>
      <t xml:space="preserve">64-битный многоядерный процессор с разъемом LGA 1150 для настольных компьютеров.
</t>
    </r>
    <r>
      <rPr>
        <u/>
        <sz val="7"/>
        <rFont val="Times New Roman"/>
        <family val="1"/>
        <charset val="204"/>
      </rPr>
      <t>Характеристики устройства</t>
    </r>
    <r>
      <rPr>
        <sz val="7"/>
        <rFont val="Times New Roman"/>
        <family val="1"/>
        <charset val="1"/>
      </rPr>
      <t>:
- разъём LGA 1150;
- частота работы процессора: не менее 3,2 ГГц;
- количество ядер – не менее 2;
- объем памяти кэша третьего уровня – не менее 3072 Кб;
- поддержка наборов инструкций: SSE, SSE2, SSE3, SSE4.2, Intel Virtualization Technology (VT-x), Enhanced Halt State (C1E), Enhanced Intel Speedstep Technology, EVP (Enhanced Virus Protection/Execute Disable Bit);
- техпроцесс - не более 22 нм;
- поддержка 64-битных инструкций;
- рассеиваемая мощность – не более 53 Вт;
- частота интегрированного видеопроцессора – не менее 1,1 ГГц в режиме Turbo Boost.</t>
    </r>
  </si>
  <si>
    <r>
      <t xml:space="preserve">Оптическая светодиодная мышь со скроллингом для настольного компьютера.
</t>
    </r>
    <r>
      <rPr>
        <u/>
        <sz val="7"/>
        <rFont val="Times New Roman"/>
        <family val="1"/>
        <charset val="204"/>
      </rPr>
      <t>Характеристики устройства</t>
    </r>
    <r>
      <rPr>
        <sz val="7"/>
        <rFont val="Times New Roman"/>
        <family val="1"/>
        <charset val="1"/>
      </rPr>
      <t>:
- интерфейс подключения – USB;
- разрешение оптического сенсора - не менее 1600 dpi;
- наличие прорезиненного колеса прокрутки;
- длина интерфейсного кабеля - не менее 1,50 м;
- количество клавиш – не менее 3.</t>
    </r>
  </si>
  <si>
    <r>
      <t xml:space="preserve">Клавиатура проводная с разъёмом USB.
</t>
    </r>
    <r>
      <rPr>
        <u/>
        <sz val="7"/>
        <rFont val="Times New Roman"/>
        <family val="1"/>
        <charset val="204"/>
      </rPr>
      <t>Характеристики устройства</t>
    </r>
    <r>
      <rPr>
        <sz val="7"/>
        <rFont val="Times New Roman"/>
        <family val="1"/>
        <charset val="1"/>
      </rPr>
      <t>:
- интерфейс подключения – USB;
- цвет корпуса – черный;
- цвет латинских букв - белый;
- наличие блока цифровых клавиш;
- длина интерфейсного кабеля - не менее 1,50 м.</t>
    </r>
  </si>
  <si>
    <r>
      <t xml:space="preserve">Клавиатура проводная с разъёмом USB.
</t>
    </r>
    <r>
      <rPr>
        <u/>
        <sz val="7"/>
        <rFont val="Times New Roman"/>
        <family val="1"/>
        <charset val="204"/>
      </rPr>
      <t>Характеристики устройства</t>
    </r>
    <r>
      <rPr>
        <sz val="7"/>
        <rFont val="Times New Roman"/>
        <family val="1"/>
        <charset val="1"/>
      </rPr>
      <t>:
- интерфейс подключения – USB;
- цвет корпуса – черный;
- цвет латинских букв - белый;
- наличие блока цифровых клавиш;
- длина интерфейсного кабеля - не менее 1,45 м.</t>
    </r>
  </si>
  <si>
    <t>коммерческое предложение от 16.12.2016 № б/н.</t>
  </si>
  <si>
    <t>аукцион в электронной форме
ИКЗ 173862200236886220100100420010000242</t>
  </si>
  <si>
    <r>
      <t xml:space="preserve">Настольный принтер для печати этикеток методом прямой термотрансферной печати
</t>
    </r>
    <r>
      <rPr>
        <u/>
        <sz val="7"/>
        <rFont val="Times New Roman"/>
        <family val="1"/>
        <charset val="204"/>
      </rPr>
      <t>Характеристики устройства</t>
    </r>
    <r>
      <rPr>
        <sz val="7"/>
        <rFont val="Times New Roman"/>
        <family val="1"/>
        <charset val="1"/>
      </rPr>
      <t>:
- принтер для печати этикеток методом прямой термотрансферной печати, этикетки предназначены для долговременного хранения;
- разрешение печати не менее 203 dpi;
- скорость печати не менее 127 мм/сек;
- максимальная ширина печати не менее 104 мм;
- максимальный внешний диаметр ролика для бумаги не более 120 мм;
- наличие интерфейсов RS-232, LPT, USB;
- объем оперативной памяти не менее 8 Мб;
- объем печати в день не менее 2500 этикеток;
- наличие в комплекте поставки CD-ROM с драйверами для операционных систем Windows XP, Windows Vista, Windows 7;
- наличие в комплекте поставки инструкции пользователя;
- наличие в комплекте поставки интерфейсного кабеля USB длиной не менее 1,8 м.
- класс энергетической эффективности не ниже класса «А».</t>
    </r>
  </si>
  <si>
    <r>
      <t xml:space="preserve">Монитор широкоформатный
</t>
    </r>
    <r>
      <rPr>
        <u/>
        <sz val="7"/>
        <rFont val="Times New Roman"/>
        <family val="1"/>
        <charset val="204"/>
      </rPr>
      <t>Характеристики устройства</t>
    </r>
    <r>
      <rPr>
        <sz val="7"/>
        <rFont val="Times New Roman"/>
        <family val="1"/>
        <charset val="1"/>
      </rPr>
      <t>:
- размер диагонали не менее 24 дюймов (61 см), широкоформатный, со светодиодной подсветкой;
- оптимальное разрешение экрана не менее 1920x1080 точек;
- формат экрана 16:9;
- поддержка не менее 16,7 млн. цветов;
- наличие интерфейсных разъемов D-Sub, DVI, HDMI, аудиовход 3,5 мм, аудио выход 3,5 мм;
- время отклика не более 1 мс;
- динамическая контрастность не менее 20М:1;
- яркость матрицы не менее 250 кд/м²;
- углы обзора по горизонтали не менее 170 градусов, по вертикали не менее 160 градусов;
- цвет корпуса черный;
- управление механическими кнопками;
- наличие встроенных колонок;
- блок питания встроенный;
- потребление энергии не более 22 Вт;
- наличие в комплекте поставки CD-диска с драйвером монитора для операционных систем Microsoft Windows;
- внутренний блок питания;
- класс энергетической эффективности не ниже класса «А».</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</si>
</sst>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amily val="2"/>
      <charset val="204"/>
    </font>
    <font>
      <sz val="10"/>
      <name val="Times New Roman"/>
      <family val="1"/>
      <charset val="1"/>
    </font>
    <font>
      <sz val="12"/>
      <name val="Times New Roman"/>
      <family val="1"/>
      <charset val="1"/>
    </font>
    <font>
      <b/>
      <sz val="12"/>
      <name val="Times New Roman"/>
      <family val="1"/>
      <charset val="1"/>
    </font>
    <font>
      <sz val="11"/>
      <name val="Times New Roman"/>
      <family val="1"/>
      <charset val="1"/>
    </font>
    <font>
      <b/>
      <sz val="11"/>
      <name val="Times New Roman"/>
      <family val="1"/>
      <charset val="1"/>
    </font>
    <font>
      <sz val="10"/>
      <name val="Times New Roman"/>
      <family val="1"/>
      <charset val="204"/>
    </font>
    <font>
      <b/>
      <sz val="12"/>
      <color theme="9" tint="-0.499984740745262"/>
      <name val="Times New Roman"/>
      <family val="1"/>
      <charset val="204"/>
    </font>
    <font>
      <b/>
      <sz val="12"/>
      <color rgb="FF000099"/>
      <name val="Times New Roman"/>
      <family val="1"/>
      <charset val="204"/>
    </font>
    <font>
      <b/>
      <sz val="9"/>
      <color rgb="FF000099"/>
      <name val="Times New Roman"/>
      <family val="1"/>
      <charset val="204"/>
    </font>
    <font>
      <sz val="9"/>
      <color rgb="FF000099"/>
      <name val="Times New Roman"/>
      <family val="1"/>
      <charset val="204"/>
    </font>
    <font>
      <sz val="10"/>
      <color rgb="FF000099"/>
      <name val="Times New Roman"/>
      <family val="1"/>
      <charset val="204"/>
    </font>
    <font>
      <b/>
      <sz val="11"/>
      <color rgb="FF000099"/>
      <name val="Times New Roman"/>
      <family val="1"/>
      <charset val="1"/>
    </font>
    <font>
      <b/>
      <sz val="11"/>
      <name val="Times New Roman"/>
      <family val="1"/>
      <charset val="204"/>
    </font>
    <font>
      <sz val="7"/>
      <name val="Times New Roman"/>
      <family val="1"/>
      <charset val="1"/>
    </font>
    <font>
      <sz val="11"/>
      <color rgb="FF000099"/>
      <name val="Times New Roman"/>
      <family val="1"/>
      <charset val="1"/>
    </font>
    <font>
      <u/>
      <sz val="7"/>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9" tint="0.59999389629810485"/>
        <bgColor indexed="64"/>
      </patternFill>
    </fill>
  </fills>
  <borders count="4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style="thin">
        <color auto="1"/>
      </top>
      <bottom style="thin">
        <color auto="1"/>
      </bottom>
      <diagonal/>
    </border>
  </borders>
  <cellStyleXfs count="1">
    <xf numFmtId="0" fontId="0" fillId="0" borderId="0"/>
  </cellStyleXfs>
  <cellXfs count="64">
    <xf numFmtId="0" fontId="0" fillId="0" borderId="0" xfId="0"/>
    <xf numFmtId="0" fontId="1" fillId="2" borderId="0" xfId="0" applyFont="1" applyFill="1"/>
    <xf numFmtId="0" fontId="4" fillId="2" borderId="8" xfId="0" applyFont="1" applyFill="1" applyBorder="1" applyAlignment="1">
      <alignment horizontal="center"/>
    </xf>
    <xf numFmtId="0" fontId="4" fillId="2" borderId="2" xfId="0" applyFont="1" applyFill="1" applyBorder="1" applyAlignment="1">
      <alignment horizontal="center"/>
    </xf>
    <xf numFmtId="0" fontId="4" fillId="2" borderId="5" xfId="0" applyFont="1" applyFill="1" applyBorder="1" applyAlignment="1">
      <alignment horizontal="center"/>
    </xf>
    <xf numFmtId="0" fontId="4" fillId="2" borderId="9" xfId="0" applyFont="1" applyFill="1" applyBorder="1" applyAlignment="1">
      <alignment horizontal="center"/>
    </xf>
    <xf numFmtId="0" fontId="4" fillId="2" borderId="11" xfId="0" applyFont="1" applyFill="1" applyBorder="1" applyAlignment="1">
      <alignment horizontal="center" vertical="center"/>
    </xf>
    <xf numFmtId="0" fontId="1" fillId="2" borderId="10" xfId="0" applyFont="1" applyFill="1" applyBorder="1" applyAlignment="1">
      <alignment vertical="top" wrapText="1"/>
    </xf>
    <xf numFmtId="0" fontId="1" fillId="2" borderId="6" xfId="0" applyFont="1" applyFill="1" applyBorder="1" applyAlignment="1">
      <alignment horizontal="center" vertical="center"/>
    </xf>
    <xf numFmtId="0" fontId="1" fillId="2" borderId="12" xfId="0" applyFont="1" applyFill="1" applyBorder="1" applyAlignment="1">
      <alignment vertical="top" wrapText="1"/>
    </xf>
    <xf numFmtId="0" fontId="4" fillId="2" borderId="13" xfId="0" applyFont="1" applyFill="1" applyBorder="1" applyAlignment="1">
      <alignment horizontal="center" vertical="center"/>
    </xf>
    <xf numFmtId="4" fontId="4" fillId="2" borderId="1" xfId="0" applyNumberFormat="1" applyFont="1" applyFill="1" applyBorder="1" applyAlignment="1">
      <alignment vertical="top"/>
    </xf>
    <xf numFmtId="0" fontId="1" fillId="2" borderId="14" xfId="0" applyFont="1" applyFill="1" applyBorder="1" applyAlignment="1">
      <alignment horizontal="center"/>
    </xf>
    <xf numFmtId="4" fontId="4" fillId="2" borderId="15" xfId="0" applyNumberFormat="1" applyFont="1" applyFill="1" applyBorder="1"/>
    <xf numFmtId="4" fontId="4" fillId="3" borderId="16" xfId="0" applyNumberFormat="1" applyFont="1" applyFill="1" applyBorder="1"/>
    <xf numFmtId="0" fontId="6" fillId="2" borderId="17" xfId="0" applyFont="1" applyFill="1" applyBorder="1" applyAlignment="1">
      <alignment vertical="top" wrapText="1"/>
    </xf>
    <xf numFmtId="0" fontId="1" fillId="2" borderId="7" xfId="0" applyFont="1" applyFill="1" applyBorder="1" applyAlignment="1">
      <alignment horizontal="center" vertical="top" wrapText="1"/>
    </xf>
    <xf numFmtId="0" fontId="4" fillId="2" borderId="21" xfId="0" applyFont="1" applyFill="1" applyBorder="1" applyAlignment="1">
      <alignment horizontal="center" vertical="center"/>
    </xf>
    <xf numFmtId="4" fontId="4" fillId="2" borderId="1" xfId="0" applyNumberFormat="1" applyFont="1" applyFill="1" applyBorder="1" applyAlignment="1">
      <alignment vertical="top" wrapText="1"/>
    </xf>
    <xf numFmtId="0" fontId="11" fillId="2" borderId="0" xfId="0" applyFont="1" applyFill="1"/>
    <xf numFmtId="0" fontId="4" fillId="2" borderId="0" xfId="0" applyFont="1" applyFill="1" applyAlignment="1"/>
    <xf numFmtId="0" fontId="4" fillId="2" borderId="0" xfId="0" applyFont="1" applyFill="1" applyAlignment="1">
      <alignment horizontal="right"/>
    </xf>
    <xf numFmtId="4" fontId="5" fillId="2" borderId="0" xfId="0" applyNumberFormat="1" applyFont="1" applyFill="1"/>
    <xf numFmtId="0" fontId="4" fillId="2" borderId="0" xfId="0" applyFont="1" applyFill="1"/>
    <xf numFmtId="3" fontId="1" fillId="2" borderId="0" xfId="0" applyNumberFormat="1" applyFont="1" applyFill="1" applyAlignment="1">
      <alignment horizontal="center"/>
    </xf>
    <xf numFmtId="0" fontId="4" fillId="2" borderId="22" xfId="0" applyFont="1" applyFill="1" applyBorder="1" applyAlignment="1">
      <alignment horizontal="center"/>
    </xf>
    <xf numFmtId="0" fontId="4" fillId="2" borderId="6" xfId="0" applyFont="1" applyFill="1" applyBorder="1" applyAlignment="1">
      <alignment horizontal="center"/>
    </xf>
    <xf numFmtId="0" fontId="4" fillId="2" borderId="23" xfId="0" applyFont="1" applyFill="1" applyBorder="1" applyAlignment="1">
      <alignment horizontal="center"/>
    </xf>
    <xf numFmtId="0" fontId="2" fillId="2" borderId="24" xfId="0" applyFont="1" applyFill="1" applyBorder="1" applyAlignment="1">
      <alignment vertical="top"/>
    </xf>
    <xf numFmtId="0" fontId="7" fillId="2" borderId="24" xfId="0" applyFont="1" applyFill="1" applyBorder="1" applyAlignment="1">
      <alignment horizontal="center"/>
    </xf>
    <xf numFmtId="0" fontId="9" fillId="2" borderId="2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 fillId="2" borderId="0" xfId="0" applyFont="1" applyFill="1" applyAlignment="1"/>
    <xf numFmtId="0" fontId="4" fillId="0" borderId="0" xfId="0" applyFont="1" applyAlignment="1">
      <alignment horizontal="right"/>
    </xf>
    <xf numFmtId="4" fontId="12" fillId="2" borderId="0" xfId="0" applyNumberFormat="1" applyFont="1" applyFill="1" applyAlignment="1">
      <alignment horizontal="right"/>
    </xf>
    <xf numFmtId="4" fontId="13" fillId="2" borderId="2" xfId="0" applyNumberFormat="1" applyFont="1" applyFill="1" applyBorder="1" applyAlignment="1">
      <alignment vertical="top" wrapText="1"/>
    </xf>
    <xf numFmtId="0" fontId="1" fillId="2" borderId="5" xfId="0" applyFont="1" applyFill="1" applyBorder="1" applyAlignment="1">
      <alignment horizontal="center" vertical="center"/>
    </xf>
    <xf numFmtId="4" fontId="4" fillId="2" borderId="38" xfId="0" applyNumberFormat="1" applyFont="1" applyFill="1" applyBorder="1" applyAlignment="1">
      <alignment vertical="top" wrapText="1"/>
    </xf>
    <xf numFmtId="4" fontId="4" fillId="2" borderId="38" xfId="0" applyNumberFormat="1" applyFont="1" applyFill="1" applyBorder="1" applyAlignment="1">
      <alignment vertical="top"/>
    </xf>
    <xf numFmtId="0" fontId="2" fillId="2" borderId="0" xfId="0" applyFont="1" applyFill="1" applyBorder="1" applyAlignment="1">
      <alignment wrapText="1"/>
    </xf>
    <xf numFmtId="0" fontId="2" fillId="2" borderId="39" xfId="0" applyFont="1" applyFill="1" applyBorder="1" applyAlignment="1">
      <alignment wrapText="1"/>
    </xf>
    <xf numFmtId="4" fontId="15" fillId="2" borderId="13" xfId="0" applyNumberFormat="1" applyFont="1" applyFill="1" applyBorder="1" applyAlignment="1">
      <alignment vertical="top"/>
    </xf>
    <xf numFmtId="0" fontId="14" fillId="2" borderId="35" xfId="0" applyFont="1" applyFill="1" applyBorder="1" applyAlignment="1">
      <alignment horizontal="left" vertical="top" wrapText="1"/>
    </xf>
    <xf numFmtId="0" fontId="14" fillId="2" borderId="36" xfId="0" applyFont="1" applyFill="1" applyBorder="1" applyAlignment="1">
      <alignment horizontal="left" vertical="top" wrapText="1"/>
    </xf>
    <xf numFmtId="0" fontId="14" fillId="2" borderId="37"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4" fillId="2" borderId="29" xfId="0" applyFont="1" applyFill="1" applyBorder="1" applyAlignment="1">
      <alignment horizontal="left" vertical="top" wrapText="1"/>
    </xf>
    <xf numFmtId="0" fontId="14" fillId="2" borderId="30" xfId="0" applyFont="1" applyFill="1" applyBorder="1" applyAlignment="1">
      <alignment horizontal="left" vertical="top" wrapText="1"/>
    </xf>
    <xf numFmtId="0" fontId="14" fillId="2" borderId="31" xfId="0" applyFont="1" applyFill="1" applyBorder="1" applyAlignment="1">
      <alignment horizontal="left" vertical="top" wrapText="1"/>
    </xf>
    <xf numFmtId="0" fontId="14" fillId="2" borderId="26"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28" xfId="0" applyFont="1" applyFill="1" applyBorder="1" applyAlignment="1">
      <alignment horizontal="left" vertical="top" wrapText="1"/>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3" fillId="2" borderId="0" xfId="0" applyFont="1" applyFill="1" applyBorder="1" applyAlignment="1">
      <alignment horizontal="center" wrapText="1"/>
    </xf>
    <xf numFmtId="0" fontId="2" fillId="2" borderId="0" xfId="0" applyFont="1" applyFill="1" applyBorder="1" applyAlignment="1">
      <alignment horizontal="left" vertical="top" wrapText="1"/>
    </xf>
    <xf numFmtId="0" fontId="8" fillId="2" borderId="39" xfId="0" applyFont="1" applyFill="1" applyBorder="1" applyAlignment="1">
      <alignment horizontal="left" vertical="top" wrapText="1"/>
    </xf>
    <xf numFmtId="0" fontId="4" fillId="2" borderId="5" xfId="0" applyFont="1" applyFill="1" applyBorder="1" applyAlignment="1">
      <alignment horizontal="center" vertical="center"/>
    </xf>
    <xf numFmtId="0" fontId="2" fillId="2" borderId="24" xfId="0" applyFont="1" applyFill="1" applyBorder="1" applyAlignment="1">
      <alignment horizontal="left"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tabSelected="1" zoomScale="145" zoomScaleNormal="145" zoomScaleSheetLayoutView="100" workbookViewId="0">
      <pane xSplit="1" ySplit="1" topLeftCell="B26" activePane="bottomRight" state="frozen"/>
      <selection pane="topRight" activeCell="B1" sqref="B1"/>
      <selection pane="bottomLeft" activeCell="A107" sqref="A107"/>
      <selection pane="bottomRight" activeCell="B30" sqref="B30"/>
    </sheetView>
  </sheetViews>
  <sheetFormatPr defaultColWidth="11.5703125" defaultRowHeight="12.75" x14ac:dyDescent="0.2"/>
  <cols>
    <col min="1" max="1" width="20" style="1" customWidth="1"/>
    <col min="2" max="6" width="10.7109375" style="1" customWidth="1"/>
    <col min="7" max="7" width="11.7109375" style="1" customWidth="1"/>
    <col min="8" max="8" width="11.5703125" style="1" customWidth="1"/>
    <col min="9" max="12" width="11.5703125" style="24"/>
    <col min="13" max="16384" width="11.5703125" style="1"/>
  </cols>
  <sheetData>
    <row r="1" spans="1:12" ht="15.75" x14ac:dyDescent="0.25">
      <c r="A1" s="59" t="s">
        <v>16</v>
      </c>
      <c r="B1" s="59"/>
      <c r="C1" s="59"/>
      <c r="D1" s="59"/>
      <c r="E1" s="59"/>
      <c r="F1" s="59"/>
      <c r="G1" s="59"/>
      <c r="H1" s="59"/>
      <c r="I1" s="1"/>
      <c r="J1" s="1"/>
      <c r="K1" s="1"/>
      <c r="L1" s="1"/>
    </row>
    <row r="2" spans="1:12" ht="31.5" x14ac:dyDescent="0.25">
      <c r="A2" s="39" t="s">
        <v>8</v>
      </c>
      <c r="B2" s="60" t="s">
        <v>84</v>
      </c>
      <c r="C2" s="60"/>
      <c r="D2" s="60"/>
      <c r="E2" s="60"/>
      <c r="F2" s="60"/>
      <c r="G2" s="60"/>
      <c r="H2" s="60"/>
      <c r="I2" s="1"/>
      <c r="J2" s="1"/>
      <c r="K2" s="1"/>
      <c r="L2" s="1"/>
    </row>
    <row r="3" spans="1:12" ht="47.25" x14ac:dyDescent="0.25">
      <c r="A3" s="40" t="s">
        <v>7</v>
      </c>
      <c r="B3" s="61" t="s">
        <v>26</v>
      </c>
      <c r="C3" s="61"/>
      <c r="D3" s="61"/>
      <c r="E3" s="61"/>
      <c r="F3" s="61"/>
      <c r="G3" s="61"/>
      <c r="H3" s="61"/>
      <c r="I3" s="1"/>
      <c r="J3" s="1"/>
      <c r="K3" s="1"/>
      <c r="L3" s="1"/>
    </row>
    <row r="4" spans="1:12" ht="31.5" customHeight="1" x14ac:dyDescent="0.25">
      <c r="A4" s="28" t="s">
        <v>11</v>
      </c>
      <c r="B4" s="63" t="s">
        <v>15</v>
      </c>
      <c r="C4" s="63"/>
      <c r="D4" s="63"/>
      <c r="E4" s="63"/>
      <c r="F4" s="63"/>
      <c r="G4" s="63"/>
      <c r="H4" s="29">
        <v>3</v>
      </c>
      <c r="I4" s="1"/>
      <c r="J4" s="1"/>
      <c r="K4" s="1"/>
      <c r="L4" s="1"/>
    </row>
    <row r="5" spans="1:12" ht="15" x14ac:dyDescent="0.25">
      <c r="A5" s="25" t="s">
        <v>0</v>
      </c>
      <c r="B5" s="62" t="s">
        <v>1</v>
      </c>
      <c r="C5" s="62"/>
      <c r="D5" s="62"/>
      <c r="E5" s="62"/>
      <c r="F5" s="62"/>
      <c r="G5" s="26" t="s">
        <v>2</v>
      </c>
      <c r="H5" s="27" t="s">
        <v>3</v>
      </c>
      <c r="I5" s="1"/>
      <c r="J5" s="1"/>
      <c r="K5" s="1"/>
      <c r="L5" s="1"/>
    </row>
    <row r="6" spans="1:12" ht="15.75" thickBot="1" x14ac:dyDescent="0.3">
      <c r="A6" s="2"/>
      <c r="B6" s="3">
        <v>1</v>
      </c>
      <c r="C6" s="3">
        <v>2</v>
      </c>
      <c r="D6" s="3">
        <v>3</v>
      </c>
      <c r="E6" s="3">
        <v>4</v>
      </c>
      <c r="F6" s="3">
        <v>5</v>
      </c>
      <c r="G6" s="4" t="s">
        <v>9</v>
      </c>
      <c r="H6" s="5" t="s">
        <v>9</v>
      </c>
      <c r="I6" s="1"/>
      <c r="J6" s="1"/>
      <c r="K6" s="1"/>
      <c r="L6" s="1"/>
    </row>
    <row r="7" spans="1:12" ht="13.5" customHeight="1" x14ac:dyDescent="0.2">
      <c r="A7" s="15" t="s">
        <v>20</v>
      </c>
      <c r="B7" s="45" t="s">
        <v>34</v>
      </c>
      <c r="C7" s="46"/>
      <c r="D7" s="46"/>
      <c r="E7" s="46"/>
      <c r="F7" s="47"/>
      <c r="G7" s="16" t="s">
        <v>33</v>
      </c>
      <c r="H7" s="17" t="s">
        <v>4</v>
      </c>
      <c r="I7" s="1"/>
      <c r="J7" s="1"/>
      <c r="K7" s="1"/>
      <c r="L7" s="1"/>
    </row>
    <row r="8" spans="1:12" ht="15" x14ac:dyDescent="0.2">
      <c r="A8" s="7" t="s">
        <v>22</v>
      </c>
      <c r="B8" s="48">
        <v>1</v>
      </c>
      <c r="C8" s="49"/>
      <c r="D8" s="49"/>
      <c r="E8" s="49"/>
      <c r="F8" s="49"/>
      <c r="G8" s="36" t="s">
        <v>35</v>
      </c>
      <c r="H8" s="6" t="s">
        <v>4</v>
      </c>
      <c r="I8" s="1"/>
      <c r="J8" s="1"/>
      <c r="K8" s="1"/>
      <c r="L8" s="1"/>
    </row>
    <row r="9" spans="1:12" ht="409.5" customHeight="1" x14ac:dyDescent="0.2">
      <c r="A9" s="9" t="s">
        <v>21</v>
      </c>
      <c r="B9" s="53" t="s">
        <v>75</v>
      </c>
      <c r="C9" s="54"/>
      <c r="D9" s="54"/>
      <c r="E9" s="54"/>
      <c r="F9" s="54"/>
      <c r="G9" s="55"/>
      <c r="H9" s="10" t="s">
        <v>4</v>
      </c>
      <c r="I9" s="1"/>
      <c r="J9" s="1"/>
      <c r="K9" s="1"/>
      <c r="L9" s="1"/>
    </row>
    <row r="10" spans="1:12" ht="15" x14ac:dyDescent="0.2">
      <c r="A10" s="7" t="s">
        <v>23</v>
      </c>
      <c r="B10" s="18">
        <v>460000</v>
      </c>
      <c r="C10" s="18">
        <v>475000</v>
      </c>
      <c r="D10" s="18">
        <v>445000</v>
      </c>
      <c r="E10" s="18"/>
      <c r="F10" s="18"/>
      <c r="G10" s="11">
        <f>SUM(B10:F10)/$H$4</f>
        <v>460000</v>
      </c>
      <c r="H10" s="41">
        <v>460000</v>
      </c>
      <c r="I10" s="1"/>
      <c r="J10" s="1"/>
      <c r="K10" s="1"/>
      <c r="L10" s="1"/>
    </row>
    <row r="11" spans="1:12" ht="15.75" thickBot="1" x14ac:dyDescent="0.3">
      <c r="A11" s="12" t="s">
        <v>5</v>
      </c>
      <c r="B11" s="13">
        <f>B10*$B8</f>
        <v>460000</v>
      </c>
      <c r="C11" s="13">
        <f>C10*$B8</f>
        <v>475000</v>
      </c>
      <c r="D11" s="13">
        <f>D10*$B8</f>
        <v>445000</v>
      </c>
      <c r="E11" s="13">
        <f>E10*$B8</f>
        <v>0</v>
      </c>
      <c r="F11" s="13">
        <f>F10*$B8</f>
        <v>0</v>
      </c>
      <c r="G11" s="13"/>
      <c r="H11" s="14">
        <f>H10*$B8</f>
        <v>460000</v>
      </c>
      <c r="I11" s="1"/>
      <c r="J11" s="1"/>
      <c r="K11" s="1"/>
      <c r="L11" s="1"/>
    </row>
    <row r="12" spans="1:12" ht="13.5" customHeight="1" x14ac:dyDescent="0.2">
      <c r="A12" s="15" t="s">
        <v>20</v>
      </c>
      <c r="B12" s="45" t="s">
        <v>36</v>
      </c>
      <c r="C12" s="46"/>
      <c r="D12" s="46"/>
      <c r="E12" s="46"/>
      <c r="F12" s="47"/>
      <c r="G12" s="16" t="s">
        <v>33</v>
      </c>
      <c r="H12" s="17" t="s">
        <v>4</v>
      </c>
      <c r="I12" s="1"/>
      <c r="J12" s="1"/>
      <c r="K12" s="1"/>
      <c r="L12" s="1"/>
    </row>
    <row r="13" spans="1:12" ht="15" x14ac:dyDescent="0.2">
      <c r="A13" s="7" t="s">
        <v>22</v>
      </c>
      <c r="B13" s="48">
        <v>2</v>
      </c>
      <c r="C13" s="49"/>
      <c r="D13" s="49"/>
      <c r="E13" s="49"/>
      <c r="F13" s="49"/>
      <c r="G13" s="36" t="s">
        <v>37</v>
      </c>
      <c r="H13" s="6" t="s">
        <v>4</v>
      </c>
      <c r="I13" s="1"/>
      <c r="J13" s="1"/>
      <c r="K13" s="1"/>
      <c r="L13" s="1"/>
    </row>
    <row r="14" spans="1:12" ht="167.25" customHeight="1" x14ac:dyDescent="0.2">
      <c r="A14" s="9" t="s">
        <v>21</v>
      </c>
      <c r="B14" s="53" t="s">
        <v>85</v>
      </c>
      <c r="C14" s="54"/>
      <c r="D14" s="54"/>
      <c r="E14" s="54"/>
      <c r="F14" s="54"/>
      <c r="G14" s="55"/>
      <c r="H14" s="10" t="s">
        <v>4</v>
      </c>
      <c r="I14" s="1"/>
      <c r="J14" s="1"/>
      <c r="K14" s="1"/>
      <c r="L14" s="1"/>
    </row>
    <row r="15" spans="1:12" ht="15" x14ac:dyDescent="0.2">
      <c r="A15" s="7" t="s">
        <v>23</v>
      </c>
      <c r="B15" s="18">
        <v>29508</v>
      </c>
      <c r="C15" s="18">
        <v>30802</v>
      </c>
      <c r="D15" s="18">
        <v>25578</v>
      </c>
      <c r="E15" s="18"/>
      <c r="F15" s="18"/>
      <c r="G15" s="11">
        <f>SUM(B15:F15)/$H$4</f>
        <v>28629.333333333332</v>
      </c>
      <c r="H15" s="41">
        <v>28629</v>
      </c>
      <c r="I15" s="1"/>
      <c r="J15" s="1"/>
      <c r="K15" s="1"/>
      <c r="L15" s="1"/>
    </row>
    <row r="16" spans="1:12" ht="15.75" thickBot="1" x14ac:dyDescent="0.3">
      <c r="A16" s="12" t="s">
        <v>5</v>
      </c>
      <c r="B16" s="13">
        <f>B15*$B13</f>
        <v>59016</v>
      </c>
      <c r="C16" s="13">
        <f>C15*$B13</f>
        <v>61604</v>
      </c>
      <c r="D16" s="13">
        <f>D15*$B13</f>
        <v>51156</v>
      </c>
      <c r="E16" s="13">
        <f>E15*$B13</f>
        <v>0</v>
      </c>
      <c r="F16" s="13">
        <f>F15*$B13</f>
        <v>0</v>
      </c>
      <c r="G16" s="13"/>
      <c r="H16" s="14">
        <f>H15*$B13</f>
        <v>57258</v>
      </c>
      <c r="I16" s="1"/>
      <c r="J16" s="1"/>
      <c r="K16" s="1"/>
      <c r="L16" s="1"/>
    </row>
    <row r="17" spans="1:12" ht="13.5" customHeight="1" x14ac:dyDescent="0.2">
      <c r="A17" s="15" t="s">
        <v>20</v>
      </c>
      <c r="B17" s="45" t="s">
        <v>76</v>
      </c>
      <c r="C17" s="46"/>
      <c r="D17" s="46"/>
      <c r="E17" s="46"/>
      <c r="F17" s="47"/>
      <c r="G17" s="16" t="s">
        <v>33</v>
      </c>
      <c r="H17" s="17" t="s">
        <v>4</v>
      </c>
      <c r="I17" s="1"/>
      <c r="J17" s="1"/>
      <c r="K17" s="1"/>
      <c r="L17" s="1"/>
    </row>
    <row r="18" spans="1:12" ht="15" x14ac:dyDescent="0.2">
      <c r="A18" s="7" t="s">
        <v>22</v>
      </c>
      <c r="B18" s="48">
        <v>1</v>
      </c>
      <c r="C18" s="49"/>
      <c r="D18" s="49"/>
      <c r="E18" s="49"/>
      <c r="F18" s="49"/>
      <c r="G18" s="36" t="s">
        <v>38</v>
      </c>
      <c r="H18" s="6" t="s">
        <v>4</v>
      </c>
      <c r="I18" s="1"/>
      <c r="J18" s="1"/>
      <c r="K18" s="1"/>
      <c r="L18" s="1"/>
    </row>
    <row r="19" spans="1:12" ht="167.25" customHeight="1" x14ac:dyDescent="0.2">
      <c r="A19" s="9" t="s">
        <v>21</v>
      </c>
      <c r="B19" s="53" t="s">
        <v>77</v>
      </c>
      <c r="C19" s="54"/>
      <c r="D19" s="54"/>
      <c r="E19" s="54"/>
      <c r="F19" s="54"/>
      <c r="G19" s="55"/>
      <c r="H19" s="10" t="s">
        <v>4</v>
      </c>
      <c r="I19" s="1"/>
      <c r="J19" s="1"/>
      <c r="K19" s="1"/>
      <c r="L19" s="1"/>
    </row>
    <row r="20" spans="1:12" ht="15" x14ac:dyDescent="0.2">
      <c r="A20" s="7" t="s">
        <v>23</v>
      </c>
      <c r="B20" s="18">
        <v>11343</v>
      </c>
      <c r="C20" s="18">
        <v>11840</v>
      </c>
      <c r="D20" s="18">
        <v>10139</v>
      </c>
      <c r="E20" s="18"/>
      <c r="F20" s="18"/>
      <c r="G20" s="11">
        <f>SUM(B20:F20)/$H$4</f>
        <v>11107.333333333334</v>
      </c>
      <c r="H20" s="41">
        <v>11107</v>
      </c>
      <c r="I20" s="1"/>
      <c r="J20" s="1"/>
      <c r="K20" s="1"/>
      <c r="L20" s="1"/>
    </row>
    <row r="21" spans="1:12" ht="15.75" thickBot="1" x14ac:dyDescent="0.3">
      <c r="A21" s="12" t="s">
        <v>5</v>
      </c>
      <c r="B21" s="13">
        <f>B20*$B18</f>
        <v>11343</v>
      </c>
      <c r="C21" s="13">
        <f>C20*$B18</f>
        <v>11840</v>
      </c>
      <c r="D21" s="13">
        <f>D20*$B18</f>
        <v>10139</v>
      </c>
      <c r="E21" s="13">
        <f>E20*$B18</f>
        <v>0</v>
      </c>
      <c r="F21" s="13">
        <f>F20*$B18</f>
        <v>0</v>
      </c>
      <c r="G21" s="13"/>
      <c r="H21" s="14">
        <f>H20*$B18</f>
        <v>11107</v>
      </c>
      <c r="I21" s="1"/>
      <c r="J21" s="1"/>
      <c r="K21" s="1"/>
      <c r="L21" s="1"/>
    </row>
    <row r="22" spans="1:12" ht="13.5" customHeight="1" x14ac:dyDescent="0.2">
      <c r="A22" s="15" t="s">
        <v>20</v>
      </c>
      <c r="B22" s="45" t="s">
        <v>39</v>
      </c>
      <c r="C22" s="46"/>
      <c r="D22" s="46"/>
      <c r="E22" s="46"/>
      <c r="F22" s="47"/>
      <c r="G22" s="16" t="s">
        <v>33</v>
      </c>
      <c r="H22" s="17" t="s">
        <v>4</v>
      </c>
      <c r="I22" s="1"/>
      <c r="J22" s="1"/>
      <c r="K22" s="1"/>
      <c r="L22" s="1"/>
    </row>
    <row r="23" spans="1:12" ht="15" x14ac:dyDescent="0.2">
      <c r="A23" s="7" t="s">
        <v>22</v>
      </c>
      <c r="B23" s="48">
        <v>1</v>
      </c>
      <c r="C23" s="49"/>
      <c r="D23" s="49"/>
      <c r="E23" s="49"/>
      <c r="F23" s="49"/>
      <c r="G23" s="36" t="s">
        <v>38</v>
      </c>
      <c r="H23" s="6" t="s">
        <v>4</v>
      </c>
      <c r="I23" s="1"/>
      <c r="J23" s="1"/>
      <c r="K23" s="1"/>
      <c r="L23" s="1"/>
    </row>
    <row r="24" spans="1:12" ht="207" customHeight="1" x14ac:dyDescent="0.2">
      <c r="A24" s="9" t="s">
        <v>21</v>
      </c>
      <c r="B24" s="53" t="s">
        <v>40</v>
      </c>
      <c r="C24" s="54"/>
      <c r="D24" s="54"/>
      <c r="E24" s="54"/>
      <c r="F24" s="54"/>
      <c r="G24" s="55"/>
      <c r="H24" s="10" t="s">
        <v>4</v>
      </c>
      <c r="I24" s="1"/>
      <c r="J24" s="1"/>
      <c r="K24" s="1"/>
      <c r="L24" s="1"/>
    </row>
    <row r="25" spans="1:12" ht="15" x14ac:dyDescent="0.2">
      <c r="A25" s="7" t="s">
        <v>23</v>
      </c>
      <c r="B25" s="18">
        <v>32056</v>
      </c>
      <c r="C25" s="18">
        <v>33462</v>
      </c>
      <c r="D25" s="18">
        <v>28905</v>
      </c>
      <c r="E25" s="18"/>
      <c r="F25" s="18"/>
      <c r="G25" s="11">
        <f>SUM(B25:F25)/$H$4</f>
        <v>31474.333333333332</v>
      </c>
      <c r="H25" s="41">
        <v>31474</v>
      </c>
      <c r="I25" s="1"/>
      <c r="J25" s="1"/>
      <c r="K25" s="1"/>
      <c r="L25" s="1"/>
    </row>
    <row r="26" spans="1:12" ht="15.75" thickBot="1" x14ac:dyDescent="0.3">
      <c r="A26" s="12" t="s">
        <v>5</v>
      </c>
      <c r="B26" s="13">
        <f>B25*$B23</f>
        <v>32056</v>
      </c>
      <c r="C26" s="13">
        <f>C25*$B23</f>
        <v>33462</v>
      </c>
      <c r="D26" s="13">
        <f>D25*$B23</f>
        <v>28905</v>
      </c>
      <c r="E26" s="13">
        <f>E25*$B23</f>
        <v>0</v>
      </c>
      <c r="F26" s="13">
        <f>F25*$B23</f>
        <v>0</v>
      </c>
      <c r="G26" s="13"/>
      <c r="H26" s="14">
        <f>H25*$B23</f>
        <v>31474</v>
      </c>
      <c r="I26" s="1"/>
      <c r="J26" s="1"/>
      <c r="K26" s="1"/>
      <c r="L26" s="1"/>
    </row>
    <row r="27" spans="1:12" ht="13.5" customHeight="1" x14ac:dyDescent="0.2">
      <c r="A27" s="15" t="s">
        <v>20</v>
      </c>
      <c r="B27" s="45" t="s">
        <v>19</v>
      </c>
      <c r="C27" s="46"/>
      <c r="D27" s="46"/>
      <c r="E27" s="46"/>
      <c r="F27" s="47"/>
      <c r="G27" s="16" t="s">
        <v>33</v>
      </c>
      <c r="H27" s="17" t="s">
        <v>4</v>
      </c>
      <c r="I27" s="1"/>
      <c r="J27" s="1"/>
      <c r="K27" s="1"/>
      <c r="L27" s="1"/>
    </row>
    <row r="28" spans="1:12" ht="15" x14ac:dyDescent="0.2">
      <c r="A28" s="7" t="s">
        <v>22</v>
      </c>
      <c r="B28" s="48">
        <v>5</v>
      </c>
      <c r="C28" s="49"/>
      <c r="D28" s="49"/>
      <c r="E28" s="49"/>
      <c r="F28" s="49"/>
      <c r="G28" s="36" t="s">
        <v>24</v>
      </c>
      <c r="H28" s="6" t="s">
        <v>4</v>
      </c>
      <c r="I28" s="1"/>
      <c r="J28" s="1"/>
      <c r="K28" s="1"/>
      <c r="L28" s="1"/>
    </row>
    <row r="29" spans="1:12" ht="209.25" customHeight="1" x14ac:dyDescent="0.2">
      <c r="A29" s="9" t="s">
        <v>21</v>
      </c>
      <c r="B29" s="53" t="s">
        <v>86</v>
      </c>
      <c r="C29" s="54"/>
      <c r="D29" s="54"/>
      <c r="E29" s="54"/>
      <c r="F29" s="54"/>
      <c r="G29" s="55"/>
      <c r="H29" s="10" t="s">
        <v>4</v>
      </c>
      <c r="I29" s="1"/>
      <c r="J29" s="1"/>
      <c r="K29" s="1"/>
      <c r="L29" s="1"/>
    </row>
    <row r="30" spans="1:12" ht="15" x14ac:dyDescent="0.2">
      <c r="A30" s="7" t="s">
        <v>23</v>
      </c>
      <c r="B30" s="18">
        <v>11918</v>
      </c>
      <c r="C30" s="18">
        <v>12441</v>
      </c>
      <c r="D30" s="18">
        <v>11456</v>
      </c>
      <c r="E30" s="18"/>
      <c r="F30" s="18"/>
      <c r="G30" s="11">
        <f>SUM(B30:F30)/$H$4</f>
        <v>11938.333333333334</v>
      </c>
      <c r="H30" s="41">
        <v>11938</v>
      </c>
      <c r="I30" s="1"/>
      <c r="J30" s="1"/>
      <c r="K30" s="1"/>
      <c r="L30" s="1"/>
    </row>
    <row r="31" spans="1:12" ht="15.75" thickBot="1" x14ac:dyDescent="0.3">
      <c r="A31" s="12" t="s">
        <v>5</v>
      </c>
      <c r="B31" s="13">
        <f>B30*$B28</f>
        <v>59590</v>
      </c>
      <c r="C31" s="13">
        <f>C30*$B28</f>
        <v>62205</v>
      </c>
      <c r="D31" s="13">
        <f>D30*$B28</f>
        <v>57280</v>
      </c>
      <c r="E31" s="13">
        <f>E30*$B28</f>
        <v>0</v>
      </c>
      <c r="F31" s="13">
        <f>F30*$B28</f>
        <v>0</v>
      </c>
      <c r="G31" s="13"/>
      <c r="H31" s="14">
        <f>H30*$B28</f>
        <v>59690</v>
      </c>
      <c r="I31" s="1"/>
      <c r="J31" s="1"/>
      <c r="K31" s="1"/>
      <c r="L31" s="1"/>
    </row>
    <row r="32" spans="1:12" ht="13.5" customHeight="1" x14ac:dyDescent="0.2">
      <c r="A32" s="15" t="s">
        <v>20</v>
      </c>
      <c r="B32" s="45" t="s">
        <v>41</v>
      </c>
      <c r="C32" s="46"/>
      <c r="D32" s="46"/>
      <c r="E32" s="46"/>
      <c r="F32" s="47"/>
      <c r="G32" s="16" t="s">
        <v>33</v>
      </c>
      <c r="H32" s="17" t="s">
        <v>4</v>
      </c>
      <c r="I32" s="1"/>
      <c r="J32" s="1"/>
      <c r="K32" s="1"/>
      <c r="L32" s="1"/>
    </row>
    <row r="33" spans="1:12" ht="15" x14ac:dyDescent="0.2">
      <c r="A33" s="7" t="s">
        <v>22</v>
      </c>
      <c r="B33" s="56">
        <v>2</v>
      </c>
      <c r="C33" s="57"/>
      <c r="D33" s="57"/>
      <c r="E33" s="57"/>
      <c r="F33" s="58"/>
      <c r="G33" s="36" t="s">
        <v>25</v>
      </c>
      <c r="H33" s="6" t="s">
        <v>4</v>
      </c>
      <c r="I33" s="1"/>
      <c r="J33" s="1"/>
      <c r="K33" s="1"/>
      <c r="L33" s="1"/>
    </row>
    <row r="34" spans="1:12" ht="375.75" customHeight="1" x14ac:dyDescent="0.2">
      <c r="A34" s="9" t="s">
        <v>21</v>
      </c>
      <c r="B34" s="50" t="s">
        <v>78</v>
      </c>
      <c r="C34" s="51"/>
      <c r="D34" s="51"/>
      <c r="E34" s="51"/>
      <c r="F34" s="51"/>
      <c r="G34" s="52"/>
      <c r="H34" s="10" t="s">
        <v>4</v>
      </c>
      <c r="I34" s="1"/>
      <c r="J34" s="1"/>
      <c r="K34" s="1"/>
      <c r="L34" s="1"/>
    </row>
    <row r="35" spans="1:12" ht="15" x14ac:dyDescent="0.2">
      <c r="A35" s="7" t="s">
        <v>23</v>
      </c>
      <c r="B35" s="18">
        <v>25340</v>
      </c>
      <c r="C35" s="18">
        <v>26452</v>
      </c>
      <c r="D35" s="18">
        <v>24119</v>
      </c>
      <c r="E35" s="18"/>
      <c r="F35" s="18"/>
      <c r="G35" s="11">
        <f>SUM(B35:F35)/$H$4</f>
        <v>25303.666666666668</v>
      </c>
      <c r="H35" s="41">
        <v>25304</v>
      </c>
      <c r="I35" s="1"/>
      <c r="J35" s="1"/>
      <c r="K35" s="1"/>
      <c r="L35" s="1"/>
    </row>
    <row r="36" spans="1:12" ht="15.75" thickBot="1" x14ac:dyDescent="0.3">
      <c r="A36" s="12" t="s">
        <v>5</v>
      </c>
      <c r="B36" s="13">
        <f>B35*$B33</f>
        <v>50680</v>
      </c>
      <c r="C36" s="13">
        <f>C35*$B33</f>
        <v>52904</v>
      </c>
      <c r="D36" s="13">
        <f>D35*$B33</f>
        <v>48238</v>
      </c>
      <c r="E36" s="13">
        <f>E35*$B33</f>
        <v>0</v>
      </c>
      <c r="F36" s="13">
        <f>F35*$B33</f>
        <v>0</v>
      </c>
      <c r="G36" s="13"/>
      <c r="H36" s="14">
        <f>H35*$B33</f>
        <v>50608</v>
      </c>
      <c r="I36" s="1"/>
      <c r="J36" s="1"/>
      <c r="K36" s="1"/>
      <c r="L36" s="1"/>
    </row>
    <row r="37" spans="1:12" ht="13.5" customHeight="1" x14ac:dyDescent="0.2">
      <c r="A37" s="15" t="s">
        <v>20</v>
      </c>
      <c r="B37" s="45" t="s">
        <v>42</v>
      </c>
      <c r="C37" s="46"/>
      <c r="D37" s="46"/>
      <c r="E37" s="46"/>
      <c r="F37" s="47"/>
      <c r="G37" s="16" t="s">
        <v>33</v>
      </c>
      <c r="H37" s="17" t="s">
        <v>4</v>
      </c>
      <c r="I37" s="1"/>
      <c r="J37" s="1"/>
      <c r="K37" s="1"/>
      <c r="L37" s="1"/>
    </row>
    <row r="38" spans="1:12" ht="15" x14ac:dyDescent="0.2">
      <c r="A38" s="7" t="s">
        <v>22</v>
      </c>
      <c r="B38" s="48">
        <v>2</v>
      </c>
      <c r="C38" s="49"/>
      <c r="D38" s="49"/>
      <c r="E38" s="49"/>
      <c r="F38" s="49"/>
      <c r="G38" s="36" t="s">
        <v>43</v>
      </c>
      <c r="H38" s="6" t="s">
        <v>4</v>
      </c>
      <c r="I38" s="1"/>
      <c r="J38" s="1"/>
      <c r="K38" s="1"/>
      <c r="L38" s="1"/>
    </row>
    <row r="39" spans="1:12" ht="177" customHeight="1" x14ac:dyDescent="0.2">
      <c r="A39" s="9" t="s">
        <v>21</v>
      </c>
      <c r="B39" s="53" t="s">
        <v>44</v>
      </c>
      <c r="C39" s="54"/>
      <c r="D39" s="54"/>
      <c r="E39" s="54"/>
      <c r="F39" s="54"/>
      <c r="G39" s="55"/>
      <c r="H39" s="10" t="s">
        <v>4</v>
      </c>
      <c r="I39" s="1"/>
      <c r="J39" s="1"/>
      <c r="K39" s="1"/>
      <c r="L39" s="1"/>
    </row>
    <row r="40" spans="1:12" ht="15" x14ac:dyDescent="0.2">
      <c r="A40" s="7" t="s">
        <v>23</v>
      </c>
      <c r="B40" s="18">
        <v>16449</v>
      </c>
      <c r="C40" s="18">
        <v>15370</v>
      </c>
      <c r="D40" s="18">
        <v>16209</v>
      </c>
      <c r="E40" s="18"/>
      <c r="F40" s="18"/>
      <c r="G40" s="11">
        <f>SUM(B40:F40)/$H$4</f>
        <v>16009.333333333334</v>
      </c>
      <c r="H40" s="41">
        <v>16009</v>
      </c>
      <c r="I40" s="1"/>
      <c r="J40" s="1"/>
      <c r="K40" s="1"/>
      <c r="L40" s="1"/>
    </row>
    <row r="41" spans="1:12" ht="15.75" thickBot="1" x14ac:dyDescent="0.3">
      <c r="A41" s="12" t="s">
        <v>5</v>
      </c>
      <c r="B41" s="13">
        <f>B40*$B38</f>
        <v>32898</v>
      </c>
      <c r="C41" s="13">
        <f>C40*$B38</f>
        <v>30740</v>
      </c>
      <c r="D41" s="13">
        <f>D40*$B38</f>
        <v>32418</v>
      </c>
      <c r="E41" s="13">
        <f>E40*$B38</f>
        <v>0</v>
      </c>
      <c r="F41" s="13">
        <f>F40*$B38</f>
        <v>0</v>
      </c>
      <c r="G41" s="13"/>
      <c r="H41" s="14">
        <f>H40*$B38</f>
        <v>32018</v>
      </c>
      <c r="I41" s="1"/>
      <c r="J41" s="1"/>
      <c r="K41" s="1"/>
      <c r="L41" s="1"/>
    </row>
    <row r="42" spans="1:12" ht="13.5" customHeight="1" x14ac:dyDescent="0.2">
      <c r="A42" s="15" t="s">
        <v>20</v>
      </c>
      <c r="B42" s="45" t="s">
        <v>45</v>
      </c>
      <c r="C42" s="46"/>
      <c r="D42" s="46"/>
      <c r="E42" s="46"/>
      <c r="F42" s="47"/>
      <c r="G42" s="16" t="s">
        <v>33</v>
      </c>
      <c r="H42" s="17" t="s">
        <v>4</v>
      </c>
      <c r="I42" s="1"/>
      <c r="J42" s="1"/>
      <c r="K42" s="1"/>
      <c r="L42" s="1"/>
    </row>
    <row r="43" spans="1:12" ht="15" x14ac:dyDescent="0.2">
      <c r="A43" s="7" t="s">
        <v>22</v>
      </c>
      <c r="B43" s="48">
        <v>1</v>
      </c>
      <c r="C43" s="49"/>
      <c r="D43" s="49"/>
      <c r="E43" s="49"/>
      <c r="F43" s="49"/>
      <c r="G43" s="36" t="s">
        <v>28</v>
      </c>
      <c r="H43" s="6" t="s">
        <v>4</v>
      </c>
      <c r="I43" s="1"/>
      <c r="J43" s="1"/>
      <c r="K43" s="1"/>
      <c r="L43" s="1"/>
    </row>
    <row r="44" spans="1:12" ht="63.75" customHeight="1" x14ac:dyDescent="0.2">
      <c r="A44" s="9" t="s">
        <v>21</v>
      </c>
      <c r="B44" s="42" t="s">
        <v>46</v>
      </c>
      <c r="C44" s="43"/>
      <c r="D44" s="43"/>
      <c r="E44" s="43"/>
      <c r="F44" s="43"/>
      <c r="G44" s="44"/>
      <c r="H44" s="10" t="s">
        <v>4</v>
      </c>
      <c r="I44" s="1"/>
      <c r="J44" s="1"/>
      <c r="K44" s="1"/>
      <c r="L44" s="1"/>
    </row>
    <row r="45" spans="1:12" ht="15" x14ac:dyDescent="0.2">
      <c r="A45" s="7" t="s">
        <v>23</v>
      </c>
      <c r="B45" s="18">
        <v>7069</v>
      </c>
      <c r="C45" s="18">
        <v>7379</v>
      </c>
      <c r="D45" s="18">
        <v>7565</v>
      </c>
      <c r="E45" s="18"/>
      <c r="F45" s="18"/>
      <c r="G45" s="11">
        <f>SUM(B45:F45)/$H$4</f>
        <v>7337.666666666667</v>
      </c>
      <c r="H45" s="41">
        <v>7338</v>
      </c>
      <c r="I45" s="1"/>
      <c r="J45" s="1"/>
      <c r="K45" s="1"/>
      <c r="L45" s="1"/>
    </row>
    <row r="46" spans="1:12" ht="15.75" thickBot="1" x14ac:dyDescent="0.3">
      <c r="A46" s="12" t="s">
        <v>5</v>
      </c>
      <c r="B46" s="13">
        <f>B45*$B43</f>
        <v>7069</v>
      </c>
      <c r="C46" s="13">
        <f>C45*$B43</f>
        <v>7379</v>
      </c>
      <c r="D46" s="13">
        <f>D45*$B43</f>
        <v>7565</v>
      </c>
      <c r="E46" s="13">
        <f>E45*$B43</f>
        <v>0</v>
      </c>
      <c r="F46" s="13">
        <f>F45*$B43</f>
        <v>0</v>
      </c>
      <c r="G46" s="13"/>
      <c r="H46" s="14">
        <f>H45*$B43</f>
        <v>7338</v>
      </c>
      <c r="I46" s="1"/>
      <c r="J46" s="1"/>
      <c r="K46" s="1"/>
      <c r="L46" s="1"/>
    </row>
    <row r="47" spans="1:12" ht="13.5" customHeight="1" x14ac:dyDescent="0.2">
      <c r="A47" s="15" t="s">
        <v>20</v>
      </c>
      <c r="B47" s="45" t="s">
        <v>47</v>
      </c>
      <c r="C47" s="46"/>
      <c r="D47" s="46"/>
      <c r="E47" s="46"/>
      <c r="F47" s="47"/>
      <c r="G47" s="16" t="s">
        <v>33</v>
      </c>
      <c r="H47" s="17" t="s">
        <v>4</v>
      </c>
      <c r="I47" s="1"/>
      <c r="J47" s="1"/>
      <c r="K47" s="1"/>
      <c r="L47" s="1"/>
    </row>
    <row r="48" spans="1:12" ht="15" x14ac:dyDescent="0.2">
      <c r="A48" s="7" t="s">
        <v>22</v>
      </c>
      <c r="B48" s="48">
        <v>3</v>
      </c>
      <c r="C48" s="49"/>
      <c r="D48" s="49"/>
      <c r="E48" s="49"/>
      <c r="F48" s="49"/>
      <c r="G48" s="36" t="s">
        <v>31</v>
      </c>
      <c r="H48" s="6" t="s">
        <v>4</v>
      </c>
      <c r="I48" s="1"/>
      <c r="J48" s="1"/>
      <c r="K48" s="1"/>
      <c r="L48" s="1"/>
    </row>
    <row r="49" spans="1:12" ht="105" customHeight="1" x14ac:dyDescent="0.2">
      <c r="A49" s="9" t="s">
        <v>21</v>
      </c>
      <c r="B49" s="42" t="s">
        <v>48</v>
      </c>
      <c r="C49" s="43"/>
      <c r="D49" s="43"/>
      <c r="E49" s="43"/>
      <c r="F49" s="43"/>
      <c r="G49" s="44"/>
      <c r="H49" s="10" t="s">
        <v>4</v>
      </c>
      <c r="I49" s="1"/>
      <c r="J49" s="1"/>
      <c r="K49" s="1"/>
      <c r="L49" s="1"/>
    </row>
    <row r="50" spans="1:12" ht="15" x14ac:dyDescent="0.2">
      <c r="A50" s="7" t="s">
        <v>23</v>
      </c>
      <c r="B50" s="18">
        <v>2425</v>
      </c>
      <c r="C50" s="18">
        <v>2531</v>
      </c>
      <c r="D50" s="18">
        <v>2595</v>
      </c>
      <c r="E50" s="18"/>
      <c r="F50" s="18"/>
      <c r="G50" s="11">
        <f>SUM(B50:F50)/$H$4</f>
        <v>2517</v>
      </c>
      <c r="H50" s="41">
        <v>2517</v>
      </c>
      <c r="I50" s="1"/>
      <c r="J50" s="1"/>
      <c r="K50" s="1"/>
      <c r="L50" s="1"/>
    </row>
    <row r="51" spans="1:12" ht="15.75" thickBot="1" x14ac:dyDescent="0.3">
      <c r="A51" s="12" t="s">
        <v>5</v>
      </c>
      <c r="B51" s="13">
        <f>B50*$B48</f>
        <v>7275</v>
      </c>
      <c r="C51" s="13">
        <f>C50*$B48</f>
        <v>7593</v>
      </c>
      <c r="D51" s="13">
        <f>D50*$B48</f>
        <v>7785</v>
      </c>
      <c r="E51" s="13">
        <f>E50*$B48</f>
        <v>0</v>
      </c>
      <c r="F51" s="13">
        <f>F50*$B48</f>
        <v>0</v>
      </c>
      <c r="G51" s="13"/>
      <c r="H51" s="14">
        <f>H50*$B48</f>
        <v>7551</v>
      </c>
      <c r="I51" s="1"/>
      <c r="J51" s="1"/>
      <c r="K51" s="1"/>
      <c r="L51" s="1"/>
    </row>
    <row r="52" spans="1:12" ht="13.5" customHeight="1" x14ac:dyDescent="0.2">
      <c r="A52" s="15" t="s">
        <v>20</v>
      </c>
      <c r="B52" s="45" t="s">
        <v>30</v>
      </c>
      <c r="C52" s="46"/>
      <c r="D52" s="46"/>
      <c r="E52" s="46"/>
      <c r="F52" s="47"/>
      <c r="G52" s="16" t="s">
        <v>33</v>
      </c>
      <c r="H52" s="17" t="s">
        <v>4</v>
      </c>
      <c r="I52" s="1"/>
      <c r="J52" s="1"/>
      <c r="K52" s="1"/>
      <c r="L52" s="1"/>
    </row>
    <row r="53" spans="1:12" ht="15" x14ac:dyDescent="0.2">
      <c r="A53" s="7" t="s">
        <v>22</v>
      </c>
      <c r="B53" s="48">
        <v>14</v>
      </c>
      <c r="C53" s="49"/>
      <c r="D53" s="49"/>
      <c r="E53" s="49"/>
      <c r="F53" s="49"/>
      <c r="G53" s="8" t="s">
        <v>49</v>
      </c>
      <c r="H53" s="6" t="s">
        <v>4</v>
      </c>
      <c r="I53" s="1"/>
      <c r="J53" s="1"/>
      <c r="K53" s="1"/>
      <c r="L53" s="1"/>
    </row>
    <row r="54" spans="1:12" ht="73.5" customHeight="1" x14ac:dyDescent="0.2">
      <c r="A54" s="9" t="s">
        <v>21</v>
      </c>
      <c r="B54" s="42" t="s">
        <v>50</v>
      </c>
      <c r="C54" s="43"/>
      <c r="D54" s="43"/>
      <c r="E54" s="43"/>
      <c r="F54" s="43"/>
      <c r="G54" s="44"/>
      <c r="H54" s="6" t="s">
        <v>4</v>
      </c>
      <c r="I54" s="1"/>
      <c r="J54" s="1"/>
      <c r="K54" s="1"/>
      <c r="L54" s="1"/>
    </row>
    <row r="55" spans="1:12" ht="15" x14ac:dyDescent="0.2">
      <c r="A55" s="7" t="s">
        <v>23</v>
      </c>
      <c r="B55" s="37">
        <v>279</v>
      </c>
      <c r="C55" s="37">
        <v>292</v>
      </c>
      <c r="D55" s="37">
        <v>299</v>
      </c>
      <c r="E55" s="37"/>
      <c r="F55" s="37"/>
      <c r="G55" s="38">
        <f>SUM(B55:F55)/$H$4</f>
        <v>290</v>
      </c>
      <c r="H55" s="41">
        <v>290</v>
      </c>
      <c r="I55" s="1"/>
      <c r="J55" s="1"/>
      <c r="K55" s="1"/>
      <c r="L55" s="1"/>
    </row>
    <row r="56" spans="1:12" ht="15.75" thickBot="1" x14ac:dyDescent="0.3">
      <c r="A56" s="12" t="s">
        <v>5</v>
      </c>
      <c r="B56" s="13">
        <f>B55*$B53</f>
        <v>3906</v>
      </c>
      <c r="C56" s="13">
        <f>C55*$B53</f>
        <v>4088</v>
      </c>
      <c r="D56" s="13">
        <f>D55*$B53</f>
        <v>4186</v>
      </c>
      <c r="E56" s="13">
        <f>E55*$B53</f>
        <v>0</v>
      </c>
      <c r="F56" s="13">
        <f>F55*$B53</f>
        <v>0</v>
      </c>
      <c r="G56" s="13"/>
      <c r="H56" s="14">
        <f>H55*$B53</f>
        <v>4060</v>
      </c>
      <c r="I56" s="1"/>
      <c r="J56" s="1"/>
      <c r="K56" s="1"/>
      <c r="L56" s="1"/>
    </row>
    <row r="57" spans="1:12" ht="13.5" customHeight="1" x14ac:dyDescent="0.2">
      <c r="A57" s="15" t="s">
        <v>20</v>
      </c>
      <c r="B57" s="45" t="s">
        <v>51</v>
      </c>
      <c r="C57" s="46"/>
      <c r="D57" s="46"/>
      <c r="E57" s="46"/>
      <c r="F57" s="47"/>
      <c r="G57" s="16" t="s">
        <v>33</v>
      </c>
      <c r="H57" s="17" t="s">
        <v>4</v>
      </c>
      <c r="I57" s="1"/>
      <c r="J57" s="1"/>
      <c r="K57" s="1"/>
      <c r="L57" s="1"/>
    </row>
    <row r="58" spans="1:12" ht="15" x14ac:dyDescent="0.2">
      <c r="A58" s="7" t="s">
        <v>22</v>
      </c>
      <c r="B58" s="48">
        <v>3</v>
      </c>
      <c r="C58" s="49"/>
      <c r="D58" s="49"/>
      <c r="E58" s="49"/>
      <c r="F58" s="49"/>
      <c r="G58" s="36" t="s">
        <v>28</v>
      </c>
      <c r="H58" s="6" t="s">
        <v>4</v>
      </c>
      <c r="I58" s="1"/>
      <c r="J58" s="1"/>
      <c r="K58" s="1"/>
      <c r="L58" s="1"/>
    </row>
    <row r="59" spans="1:12" ht="84" customHeight="1" x14ac:dyDescent="0.2">
      <c r="A59" s="9" t="s">
        <v>21</v>
      </c>
      <c r="B59" s="42" t="s">
        <v>52</v>
      </c>
      <c r="C59" s="43"/>
      <c r="D59" s="43"/>
      <c r="E59" s="43"/>
      <c r="F59" s="43"/>
      <c r="G59" s="44"/>
      <c r="H59" s="10" t="s">
        <v>4</v>
      </c>
      <c r="I59" s="1"/>
      <c r="J59" s="1"/>
      <c r="K59" s="1"/>
      <c r="L59" s="1"/>
    </row>
    <row r="60" spans="1:12" ht="15" x14ac:dyDescent="0.2">
      <c r="A60" s="7" t="s">
        <v>23</v>
      </c>
      <c r="B60" s="18">
        <v>2466</v>
      </c>
      <c r="C60" s="18">
        <v>2574</v>
      </c>
      <c r="D60" s="18">
        <v>2639</v>
      </c>
      <c r="E60" s="18"/>
      <c r="F60" s="18"/>
      <c r="G60" s="11">
        <f>SUM(B60:F60)/$H$4</f>
        <v>2559.6666666666665</v>
      </c>
      <c r="H60" s="41">
        <v>2560</v>
      </c>
      <c r="I60" s="1"/>
      <c r="J60" s="1"/>
      <c r="K60" s="1"/>
      <c r="L60" s="1"/>
    </row>
    <row r="61" spans="1:12" ht="15.75" thickBot="1" x14ac:dyDescent="0.3">
      <c r="A61" s="12" t="s">
        <v>5</v>
      </c>
      <c r="B61" s="13">
        <f>B60*$B58</f>
        <v>7398</v>
      </c>
      <c r="C61" s="13">
        <f>C60*$B58</f>
        <v>7722</v>
      </c>
      <c r="D61" s="13">
        <f>D60*$B58</f>
        <v>7917</v>
      </c>
      <c r="E61" s="13">
        <f>E60*$B58</f>
        <v>0</v>
      </c>
      <c r="F61" s="13">
        <f>F60*$B58</f>
        <v>0</v>
      </c>
      <c r="G61" s="13"/>
      <c r="H61" s="14">
        <f>H60*$B58</f>
        <v>7680</v>
      </c>
      <c r="I61" s="1"/>
      <c r="J61" s="1"/>
      <c r="K61" s="1"/>
      <c r="L61" s="1"/>
    </row>
    <row r="62" spans="1:12" ht="13.5" customHeight="1" x14ac:dyDescent="0.2">
      <c r="A62" s="15" t="s">
        <v>20</v>
      </c>
      <c r="B62" s="45" t="s">
        <v>45</v>
      </c>
      <c r="C62" s="46"/>
      <c r="D62" s="46"/>
      <c r="E62" s="46"/>
      <c r="F62" s="47"/>
      <c r="G62" s="16" t="s">
        <v>33</v>
      </c>
      <c r="H62" s="17" t="s">
        <v>4</v>
      </c>
      <c r="I62" s="1"/>
      <c r="J62" s="1"/>
      <c r="K62" s="1"/>
      <c r="L62" s="1"/>
    </row>
    <row r="63" spans="1:12" ht="15" x14ac:dyDescent="0.2">
      <c r="A63" s="7" t="s">
        <v>22</v>
      </c>
      <c r="B63" s="48">
        <v>5</v>
      </c>
      <c r="C63" s="49"/>
      <c r="D63" s="49"/>
      <c r="E63" s="49"/>
      <c r="F63" s="49"/>
      <c r="G63" s="36" t="s">
        <v>28</v>
      </c>
      <c r="H63" s="6" t="s">
        <v>4</v>
      </c>
      <c r="I63" s="1"/>
      <c r="J63" s="1"/>
      <c r="K63" s="1"/>
      <c r="L63" s="1"/>
    </row>
    <row r="64" spans="1:12" ht="63.75" customHeight="1" x14ac:dyDescent="0.2">
      <c r="A64" s="9" t="s">
        <v>21</v>
      </c>
      <c r="B64" s="42" t="s">
        <v>46</v>
      </c>
      <c r="C64" s="43"/>
      <c r="D64" s="43"/>
      <c r="E64" s="43"/>
      <c r="F64" s="43"/>
      <c r="G64" s="44"/>
      <c r="H64" s="10" t="s">
        <v>4</v>
      </c>
      <c r="I64" s="1"/>
      <c r="J64" s="1"/>
      <c r="K64" s="1"/>
      <c r="L64" s="1"/>
    </row>
    <row r="65" spans="1:12" ht="15" x14ac:dyDescent="0.2">
      <c r="A65" s="7" t="s">
        <v>23</v>
      </c>
      <c r="B65" s="18">
        <v>7069</v>
      </c>
      <c r="C65" s="18">
        <v>7379</v>
      </c>
      <c r="D65" s="18">
        <v>6565</v>
      </c>
      <c r="E65" s="18"/>
      <c r="F65" s="18"/>
      <c r="G65" s="11">
        <f>SUM(B65:F65)/$H$4</f>
        <v>7004.333333333333</v>
      </c>
      <c r="H65" s="41">
        <v>7004</v>
      </c>
      <c r="I65" s="1"/>
      <c r="J65" s="1"/>
      <c r="K65" s="1"/>
      <c r="L65" s="1"/>
    </row>
    <row r="66" spans="1:12" ht="15.75" thickBot="1" x14ac:dyDescent="0.3">
      <c r="A66" s="12" t="s">
        <v>5</v>
      </c>
      <c r="B66" s="13">
        <f>B65*$B63</f>
        <v>35345</v>
      </c>
      <c r="C66" s="13">
        <f>C65*$B63</f>
        <v>36895</v>
      </c>
      <c r="D66" s="13">
        <f>D65*$B63</f>
        <v>32825</v>
      </c>
      <c r="E66" s="13">
        <f>E65*$B63</f>
        <v>0</v>
      </c>
      <c r="F66" s="13">
        <f>F65*$B63</f>
        <v>0</v>
      </c>
      <c r="G66" s="13"/>
      <c r="H66" s="14">
        <f>H65*$B63</f>
        <v>35020</v>
      </c>
      <c r="I66" s="1"/>
      <c r="J66" s="1"/>
      <c r="K66" s="1"/>
      <c r="L66" s="1"/>
    </row>
    <row r="67" spans="1:12" ht="13.5" customHeight="1" x14ac:dyDescent="0.2">
      <c r="A67" s="15" t="s">
        <v>20</v>
      </c>
      <c r="B67" s="45" t="s">
        <v>53</v>
      </c>
      <c r="C67" s="46"/>
      <c r="D67" s="46"/>
      <c r="E67" s="46"/>
      <c r="F67" s="47"/>
      <c r="G67" s="16" t="s">
        <v>33</v>
      </c>
      <c r="H67" s="17" t="s">
        <v>4</v>
      </c>
      <c r="I67" s="1"/>
      <c r="J67" s="1"/>
      <c r="K67" s="1"/>
      <c r="L67" s="1"/>
    </row>
    <row r="68" spans="1:12" ht="15" x14ac:dyDescent="0.2">
      <c r="A68" s="7" t="s">
        <v>22</v>
      </c>
      <c r="B68" s="48">
        <v>1</v>
      </c>
      <c r="C68" s="49"/>
      <c r="D68" s="49"/>
      <c r="E68" s="49"/>
      <c r="F68" s="49"/>
      <c r="G68" s="36" t="s">
        <v>28</v>
      </c>
      <c r="H68" s="6" t="s">
        <v>4</v>
      </c>
      <c r="I68" s="1"/>
      <c r="J68" s="1"/>
      <c r="K68" s="1"/>
      <c r="L68" s="1"/>
    </row>
    <row r="69" spans="1:12" ht="63.75" customHeight="1" x14ac:dyDescent="0.2">
      <c r="A69" s="9" t="s">
        <v>21</v>
      </c>
      <c r="B69" s="42" t="s">
        <v>54</v>
      </c>
      <c r="C69" s="43"/>
      <c r="D69" s="43"/>
      <c r="E69" s="43"/>
      <c r="F69" s="43"/>
      <c r="G69" s="44"/>
      <c r="H69" s="10" t="s">
        <v>4</v>
      </c>
      <c r="I69" s="1"/>
      <c r="J69" s="1"/>
      <c r="K69" s="1"/>
      <c r="L69" s="1"/>
    </row>
    <row r="70" spans="1:12" ht="15" x14ac:dyDescent="0.2">
      <c r="A70" s="7" t="s">
        <v>23</v>
      </c>
      <c r="B70" s="18">
        <v>4603</v>
      </c>
      <c r="C70" s="18">
        <v>4805</v>
      </c>
      <c r="D70" s="18">
        <v>4926</v>
      </c>
      <c r="E70" s="18"/>
      <c r="F70" s="18"/>
      <c r="G70" s="11">
        <f>SUM(B70:F70)/$H$4</f>
        <v>4778</v>
      </c>
      <c r="H70" s="41">
        <v>4778</v>
      </c>
      <c r="I70" s="1"/>
      <c r="J70" s="1"/>
      <c r="K70" s="1"/>
      <c r="L70" s="1"/>
    </row>
    <row r="71" spans="1:12" ht="15.75" thickBot="1" x14ac:dyDescent="0.3">
      <c r="A71" s="12" t="s">
        <v>5</v>
      </c>
      <c r="B71" s="13">
        <f>B70*$B68</f>
        <v>4603</v>
      </c>
      <c r="C71" s="13">
        <f>C70*$B68</f>
        <v>4805</v>
      </c>
      <c r="D71" s="13">
        <f>D70*$B68</f>
        <v>4926</v>
      </c>
      <c r="E71" s="13">
        <f>E70*$B68</f>
        <v>0</v>
      </c>
      <c r="F71" s="13">
        <f>F70*$B68</f>
        <v>0</v>
      </c>
      <c r="G71" s="13"/>
      <c r="H71" s="14">
        <f>H70*$B68</f>
        <v>4778</v>
      </c>
      <c r="I71" s="1"/>
      <c r="J71" s="1"/>
      <c r="K71" s="1"/>
      <c r="L71" s="1"/>
    </row>
    <row r="72" spans="1:12" ht="13.5" customHeight="1" x14ac:dyDescent="0.2">
      <c r="A72" s="15" t="s">
        <v>20</v>
      </c>
      <c r="B72" s="45" t="s">
        <v>55</v>
      </c>
      <c r="C72" s="46"/>
      <c r="D72" s="46"/>
      <c r="E72" s="46"/>
      <c r="F72" s="47"/>
      <c r="G72" s="16" t="s">
        <v>33</v>
      </c>
      <c r="H72" s="17" t="s">
        <v>4</v>
      </c>
      <c r="I72" s="1"/>
      <c r="J72" s="1"/>
      <c r="K72" s="1"/>
      <c r="L72" s="1"/>
    </row>
    <row r="73" spans="1:12" ht="15" x14ac:dyDescent="0.2">
      <c r="A73" s="7" t="s">
        <v>22</v>
      </c>
      <c r="B73" s="48">
        <v>5</v>
      </c>
      <c r="C73" s="49"/>
      <c r="D73" s="49"/>
      <c r="E73" s="49"/>
      <c r="F73" s="49"/>
      <c r="G73" s="8" t="s">
        <v>27</v>
      </c>
      <c r="H73" s="6" t="s">
        <v>4</v>
      </c>
      <c r="I73" s="1"/>
      <c r="J73" s="1"/>
      <c r="K73" s="1"/>
      <c r="L73" s="1"/>
    </row>
    <row r="74" spans="1:12" ht="126" customHeight="1" x14ac:dyDescent="0.2">
      <c r="A74" s="9" t="s">
        <v>21</v>
      </c>
      <c r="B74" s="42" t="s">
        <v>79</v>
      </c>
      <c r="C74" s="43"/>
      <c r="D74" s="43"/>
      <c r="E74" s="43"/>
      <c r="F74" s="43"/>
      <c r="G74" s="44"/>
      <c r="H74" s="10" t="s">
        <v>4</v>
      </c>
      <c r="I74" s="1"/>
      <c r="J74" s="1"/>
      <c r="K74" s="1"/>
      <c r="L74" s="1"/>
    </row>
    <row r="75" spans="1:12" ht="15" x14ac:dyDescent="0.2">
      <c r="A75" s="7" t="s">
        <v>23</v>
      </c>
      <c r="B75" s="18">
        <v>4767</v>
      </c>
      <c r="C75" s="18">
        <v>4976</v>
      </c>
      <c r="D75" s="18">
        <v>4402</v>
      </c>
      <c r="E75" s="18"/>
      <c r="F75" s="18"/>
      <c r="G75" s="11">
        <f>SUM(B75:F75)/$H$4</f>
        <v>4715</v>
      </c>
      <c r="H75" s="41">
        <v>4715</v>
      </c>
      <c r="I75" s="1"/>
      <c r="J75" s="1"/>
      <c r="K75" s="1"/>
      <c r="L75" s="1"/>
    </row>
    <row r="76" spans="1:12" ht="15.75" thickBot="1" x14ac:dyDescent="0.3">
      <c r="A76" s="12" t="s">
        <v>5</v>
      </c>
      <c r="B76" s="13">
        <f>B75*$B73</f>
        <v>23835</v>
      </c>
      <c r="C76" s="13">
        <f>C75*$B73</f>
        <v>24880</v>
      </c>
      <c r="D76" s="13">
        <f>D75*$B73</f>
        <v>22010</v>
      </c>
      <c r="E76" s="13">
        <f>E75*$B73</f>
        <v>0</v>
      </c>
      <c r="F76" s="13">
        <f>F75*$B73</f>
        <v>0</v>
      </c>
      <c r="G76" s="13"/>
      <c r="H76" s="14">
        <f>H75*$B73</f>
        <v>23575</v>
      </c>
      <c r="I76" s="1"/>
      <c r="J76" s="1"/>
      <c r="K76" s="1"/>
      <c r="L76" s="1"/>
    </row>
    <row r="77" spans="1:12" ht="13.5" customHeight="1" x14ac:dyDescent="0.2">
      <c r="A77" s="15" t="s">
        <v>20</v>
      </c>
      <c r="B77" s="45" t="s">
        <v>56</v>
      </c>
      <c r="C77" s="46"/>
      <c r="D77" s="46"/>
      <c r="E77" s="46"/>
      <c r="F77" s="47"/>
      <c r="G77" s="16" t="s">
        <v>33</v>
      </c>
      <c r="H77" s="17" t="s">
        <v>4</v>
      </c>
      <c r="I77" s="1"/>
      <c r="J77" s="1"/>
      <c r="K77" s="1"/>
      <c r="L77" s="1"/>
    </row>
    <row r="78" spans="1:12" ht="15" x14ac:dyDescent="0.2">
      <c r="A78" s="7" t="s">
        <v>22</v>
      </c>
      <c r="B78" s="48">
        <v>5</v>
      </c>
      <c r="C78" s="49"/>
      <c r="D78" s="49"/>
      <c r="E78" s="49"/>
      <c r="F78" s="49"/>
      <c r="G78" s="8" t="s">
        <v>27</v>
      </c>
      <c r="H78" s="6" t="s">
        <v>4</v>
      </c>
      <c r="I78" s="1"/>
      <c r="J78" s="1"/>
      <c r="K78" s="1"/>
      <c r="L78" s="1"/>
    </row>
    <row r="79" spans="1:12" ht="126" customHeight="1" x14ac:dyDescent="0.2">
      <c r="A79" s="9" t="s">
        <v>21</v>
      </c>
      <c r="B79" s="42" t="s">
        <v>57</v>
      </c>
      <c r="C79" s="43"/>
      <c r="D79" s="43"/>
      <c r="E79" s="43"/>
      <c r="F79" s="43"/>
      <c r="G79" s="44"/>
      <c r="H79" s="10" t="s">
        <v>4</v>
      </c>
      <c r="I79" s="1"/>
      <c r="J79" s="1"/>
      <c r="K79" s="1"/>
      <c r="L79" s="1"/>
    </row>
    <row r="80" spans="1:12" ht="15" x14ac:dyDescent="0.2">
      <c r="A80" s="7" t="s">
        <v>23</v>
      </c>
      <c r="B80" s="18">
        <v>3534</v>
      </c>
      <c r="C80" s="18">
        <v>3689</v>
      </c>
      <c r="D80" s="18">
        <v>3782</v>
      </c>
      <c r="E80" s="18"/>
      <c r="F80" s="18"/>
      <c r="G80" s="11">
        <f>SUM(B80:F80)/$H$4</f>
        <v>3668.3333333333335</v>
      </c>
      <c r="H80" s="41">
        <v>3668</v>
      </c>
      <c r="I80" s="1"/>
      <c r="J80" s="1"/>
      <c r="K80" s="1"/>
      <c r="L80" s="1"/>
    </row>
    <row r="81" spans="1:12" ht="15.75" thickBot="1" x14ac:dyDescent="0.3">
      <c r="A81" s="12" t="s">
        <v>5</v>
      </c>
      <c r="B81" s="13">
        <f>B80*$B78</f>
        <v>17670</v>
      </c>
      <c r="C81" s="13">
        <f>C80*$B78</f>
        <v>18445</v>
      </c>
      <c r="D81" s="13">
        <f>D80*$B78</f>
        <v>18910</v>
      </c>
      <c r="E81" s="13">
        <f>E80*$B78</f>
        <v>0</v>
      </c>
      <c r="F81" s="13">
        <f>F80*$B78</f>
        <v>0</v>
      </c>
      <c r="G81" s="13"/>
      <c r="H81" s="14">
        <f>H80*$B78</f>
        <v>18340</v>
      </c>
      <c r="I81" s="1"/>
      <c r="J81" s="1"/>
      <c r="K81" s="1"/>
      <c r="L81" s="1"/>
    </row>
    <row r="82" spans="1:12" ht="13.5" customHeight="1" x14ac:dyDescent="0.2">
      <c r="A82" s="15" t="s">
        <v>20</v>
      </c>
      <c r="B82" s="45" t="s">
        <v>58</v>
      </c>
      <c r="C82" s="46"/>
      <c r="D82" s="46"/>
      <c r="E82" s="46"/>
      <c r="F82" s="47"/>
      <c r="G82" s="16" t="s">
        <v>33</v>
      </c>
      <c r="H82" s="17" t="s">
        <v>4</v>
      </c>
      <c r="I82" s="1"/>
      <c r="J82" s="1"/>
      <c r="K82" s="1"/>
      <c r="L82" s="1"/>
    </row>
    <row r="83" spans="1:12" ht="15" x14ac:dyDescent="0.2">
      <c r="A83" s="7" t="s">
        <v>22</v>
      </c>
      <c r="B83" s="48">
        <v>10</v>
      </c>
      <c r="C83" s="49"/>
      <c r="D83" s="49"/>
      <c r="E83" s="49"/>
      <c r="F83" s="49"/>
      <c r="G83" s="36" t="s">
        <v>27</v>
      </c>
      <c r="H83" s="6" t="s">
        <v>4</v>
      </c>
      <c r="I83" s="1"/>
      <c r="J83" s="1"/>
      <c r="K83" s="1"/>
      <c r="L83" s="1"/>
    </row>
    <row r="84" spans="1:12" ht="63" customHeight="1" x14ac:dyDescent="0.2">
      <c r="A84" s="9" t="s">
        <v>21</v>
      </c>
      <c r="B84" s="42" t="s">
        <v>59</v>
      </c>
      <c r="C84" s="43"/>
      <c r="D84" s="43"/>
      <c r="E84" s="43"/>
      <c r="F84" s="43"/>
      <c r="G84" s="44"/>
      <c r="H84" s="10" t="s">
        <v>4</v>
      </c>
      <c r="I84" s="1"/>
      <c r="J84" s="1"/>
      <c r="K84" s="1"/>
      <c r="L84" s="1"/>
    </row>
    <row r="85" spans="1:12" ht="15" x14ac:dyDescent="0.2">
      <c r="A85" s="7" t="s">
        <v>23</v>
      </c>
      <c r="B85" s="18">
        <v>427</v>
      </c>
      <c r="C85" s="18">
        <v>446</v>
      </c>
      <c r="D85" s="18">
        <v>457</v>
      </c>
      <c r="E85" s="18"/>
      <c r="F85" s="18"/>
      <c r="G85" s="11">
        <f>SUM(B85:F85)/$H$4</f>
        <v>443.33333333333331</v>
      </c>
      <c r="H85" s="41">
        <v>443</v>
      </c>
      <c r="I85" s="1"/>
      <c r="J85" s="1"/>
      <c r="K85" s="1"/>
      <c r="L85" s="1"/>
    </row>
    <row r="86" spans="1:12" ht="15.75" thickBot="1" x14ac:dyDescent="0.3">
      <c r="A86" s="12" t="s">
        <v>5</v>
      </c>
      <c r="B86" s="13">
        <f>B85*$B83</f>
        <v>4270</v>
      </c>
      <c r="C86" s="13">
        <f>C85*$B83</f>
        <v>4460</v>
      </c>
      <c r="D86" s="13">
        <f>D85*$B83</f>
        <v>4570</v>
      </c>
      <c r="E86" s="13">
        <f>E85*$B83</f>
        <v>0</v>
      </c>
      <c r="F86" s="13">
        <f>F85*$B83</f>
        <v>0</v>
      </c>
      <c r="G86" s="13"/>
      <c r="H86" s="14">
        <f>H85*$B83</f>
        <v>4430</v>
      </c>
      <c r="I86" s="1"/>
      <c r="J86" s="1"/>
      <c r="K86" s="1"/>
      <c r="L86" s="1"/>
    </row>
    <row r="87" spans="1:12" ht="13.5" customHeight="1" x14ac:dyDescent="0.2">
      <c r="A87" s="15" t="s">
        <v>20</v>
      </c>
      <c r="B87" s="45" t="s">
        <v>51</v>
      </c>
      <c r="C87" s="46"/>
      <c r="D87" s="46"/>
      <c r="E87" s="46"/>
      <c r="F87" s="47"/>
      <c r="G87" s="16" t="s">
        <v>33</v>
      </c>
      <c r="H87" s="17" t="s">
        <v>4</v>
      </c>
      <c r="I87" s="1"/>
      <c r="J87" s="1"/>
      <c r="K87" s="1"/>
      <c r="L87" s="1"/>
    </row>
    <row r="88" spans="1:12" ht="15" x14ac:dyDescent="0.2">
      <c r="A88" s="7" t="s">
        <v>22</v>
      </c>
      <c r="B88" s="48">
        <v>6</v>
      </c>
      <c r="C88" s="49"/>
      <c r="D88" s="49"/>
      <c r="E88" s="49"/>
      <c r="F88" s="49"/>
      <c r="G88" s="36" t="s">
        <v>28</v>
      </c>
      <c r="H88" s="6" t="s">
        <v>4</v>
      </c>
      <c r="I88" s="1"/>
      <c r="J88" s="1"/>
      <c r="K88" s="1"/>
      <c r="L88" s="1"/>
    </row>
    <row r="89" spans="1:12" ht="84" customHeight="1" x14ac:dyDescent="0.2">
      <c r="A89" s="9" t="s">
        <v>21</v>
      </c>
      <c r="B89" s="42" t="s">
        <v>52</v>
      </c>
      <c r="C89" s="43"/>
      <c r="D89" s="43"/>
      <c r="E89" s="43"/>
      <c r="F89" s="43"/>
      <c r="G89" s="44"/>
      <c r="H89" s="10" t="s">
        <v>4</v>
      </c>
      <c r="I89" s="1"/>
      <c r="J89" s="1"/>
      <c r="K89" s="1"/>
      <c r="L89" s="1"/>
    </row>
    <row r="90" spans="1:12" ht="15" x14ac:dyDescent="0.2">
      <c r="A90" s="7" t="s">
        <v>23</v>
      </c>
      <c r="B90" s="18">
        <v>2466</v>
      </c>
      <c r="C90" s="18">
        <v>2574</v>
      </c>
      <c r="D90" s="18">
        <v>2639</v>
      </c>
      <c r="E90" s="18"/>
      <c r="F90" s="18"/>
      <c r="G90" s="11">
        <f>SUM(B90:F90)/$H$4</f>
        <v>2559.6666666666665</v>
      </c>
      <c r="H90" s="41">
        <v>2560</v>
      </c>
      <c r="I90" s="1"/>
      <c r="J90" s="1"/>
      <c r="K90" s="1"/>
      <c r="L90" s="1"/>
    </row>
    <row r="91" spans="1:12" ht="15.75" thickBot="1" x14ac:dyDescent="0.3">
      <c r="A91" s="12" t="s">
        <v>5</v>
      </c>
      <c r="B91" s="13">
        <f>B90*$B88</f>
        <v>14796</v>
      </c>
      <c r="C91" s="13">
        <f>C90*$B88</f>
        <v>15444</v>
      </c>
      <c r="D91" s="13">
        <f>D90*$B88</f>
        <v>15834</v>
      </c>
      <c r="E91" s="13">
        <f>E90*$B88</f>
        <v>0</v>
      </c>
      <c r="F91" s="13">
        <f>F90*$B88</f>
        <v>0</v>
      </c>
      <c r="G91" s="13"/>
      <c r="H91" s="14">
        <f>H90*$B88</f>
        <v>15360</v>
      </c>
      <c r="I91" s="1"/>
      <c r="J91" s="1"/>
      <c r="K91" s="1"/>
      <c r="L91" s="1"/>
    </row>
    <row r="92" spans="1:12" ht="13.5" customHeight="1" x14ac:dyDescent="0.2">
      <c r="A92" s="15" t="s">
        <v>20</v>
      </c>
      <c r="B92" s="45" t="s">
        <v>60</v>
      </c>
      <c r="C92" s="46"/>
      <c r="D92" s="46"/>
      <c r="E92" s="46"/>
      <c r="F92" s="47"/>
      <c r="G92" s="16" t="s">
        <v>33</v>
      </c>
      <c r="H92" s="17" t="s">
        <v>4</v>
      </c>
      <c r="I92" s="1"/>
      <c r="J92" s="1"/>
      <c r="K92" s="1"/>
      <c r="L92" s="1"/>
    </row>
    <row r="93" spans="1:12" ht="15" x14ac:dyDescent="0.2">
      <c r="A93" s="7" t="s">
        <v>22</v>
      </c>
      <c r="B93" s="48">
        <v>6</v>
      </c>
      <c r="C93" s="49"/>
      <c r="D93" s="49"/>
      <c r="E93" s="49"/>
      <c r="F93" s="49"/>
      <c r="G93" s="36" t="s">
        <v>28</v>
      </c>
      <c r="H93" s="6" t="s">
        <v>4</v>
      </c>
      <c r="I93" s="1"/>
      <c r="J93" s="1"/>
      <c r="K93" s="1"/>
      <c r="L93" s="1"/>
    </row>
    <row r="94" spans="1:12" ht="84" customHeight="1" x14ac:dyDescent="0.2">
      <c r="A94" s="9" t="s">
        <v>21</v>
      </c>
      <c r="B94" s="42" t="s">
        <v>61</v>
      </c>
      <c r="C94" s="43"/>
      <c r="D94" s="43"/>
      <c r="E94" s="43"/>
      <c r="F94" s="43"/>
      <c r="G94" s="44"/>
      <c r="H94" s="10" t="s">
        <v>4</v>
      </c>
      <c r="I94" s="1"/>
      <c r="J94" s="1"/>
      <c r="K94" s="1"/>
      <c r="L94" s="1"/>
    </row>
    <row r="95" spans="1:12" ht="15" x14ac:dyDescent="0.2">
      <c r="A95" s="7" t="s">
        <v>23</v>
      </c>
      <c r="B95" s="18">
        <v>4685</v>
      </c>
      <c r="C95" s="18">
        <v>4891</v>
      </c>
      <c r="D95" s="18">
        <v>4714</v>
      </c>
      <c r="E95" s="18"/>
      <c r="F95" s="18"/>
      <c r="G95" s="11">
        <f>SUM(B95:F95)/$H$4</f>
        <v>4763.333333333333</v>
      </c>
      <c r="H95" s="41">
        <v>4763</v>
      </c>
      <c r="I95" s="1"/>
      <c r="J95" s="1"/>
      <c r="K95" s="1"/>
      <c r="L95" s="1"/>
    </row>
    <row r="96" spans="1:12" ht="15.75" thickBot="1" x14ac:dyDescent="0.3">
      <c r="A96" s="12" t="s">
        <v>5</v>
      </c>
      <c r="B96" s="13">
        <f>B95*$B93</f>
        <v>28110</v>
      </c>
      <c r="C96" s="13">
        <f>C95*$B93</f>
        <v>29346</v>
      </c>
      <c r="D96" s="13">
        <f>D95*$B93</f>
        <v>28284</v>
      </c>
      <c r="E96" s="13">
        <f>E95*$B93</f>
        <v>0</v>
      </c>
      <c r="F96" s="13">
        <f>F95*$B93</f>
        <v>0</v>
      </c>
      <c r="G96" s="13"/>
      <c r="H96" s="14">
        <f>H95*$B93</f>
        <v>28578</v>
      </c>
      <c r="I96" s="1"/>
      <c r="J96" s="1"/>
      <c r="K96" s="1"/>
      <c r="L96" s="1"/>
    </row>
    <row r="97" spans="1:12" ht="13.5" customHeight="1" x14ac:dyDescent="0.2">
      <c r="A97" s="15" t="s">
        <v>20</v>
      </c>
      <c r="B97" s="45" t="s">
        <v>62</v>
      </c>
      <c r="C97" s="46"/>
      <c r="D97" s="46"/>
      <c r="E97" s="46"/>
      <c r="F97" s="47"/>
      <c r="G97" s="16" t="s">
        <v>33</v>
      </c>
      <c r="H97" s="17" t="s">
        <v>4</v>
      </c>
      <c r="I97" s="1"/>
      <c r="J97" s="1"/>
      <c r="K97" s="1"/>
      <c r="L97" s="1"/>
    </row>
    <row r="98" spans="1:12" ht="15" x14ac:dyDescent="0.2">
      <c r="A98" s="7" t="s">
        <v>22</v>
      </c>
      <c r="B98" s="48">
        <v>1</v>
      </c>
      <c r="C98" s="49"/>
      <c r="D98" s="49"/>
      <c r="E98" s="49"/>
      <c r="F98" s="49"/>
      <c r="G98" s="36" t="s">
        <v>28</v>
      </c>
      <c r="H98" s="6" t="s">
        <v>4</v>
      </c>
      <c r="I98" s="1"/>
      <c r="J98" s="1"/>
      <c r="K98" s="1"/>
      <c r="L98" s="1"/>
    </row>
    <row r="99" spans="1:12" ht="84" customHeight="1" x14ac:dyDescent="0.2">
      <c r="A99" s="9" t="s">
        <v>21</v>
      </c>
      <c r="B99" s="42" t="s">
        <v>63</v>
      </c>
      <c r="C99" s="43"/>
      <c r="D99" s="43"/>
      <c r="E99" s="43"/>
      <c r="F99" s="43"/>
      <c r="G99" s="44"/>
      <c r="H99" s="10" t="s">
        <v>4</v>
      </c>
      <c r="I99" s="1"/>
      <c r="J99" s="1"/>
      <c r="K99" s="1"/>
      <c r="L99" s="1"/>
    </row>
    <row r="100" spans="1:12" ht="15" x14ac:dyDescent="0.2">
      <c r="A100" s="7" t="s">
        <v>23</v>
      </c>
      <c r="B100" s="18">
        <v>2548</v>
      </c>
      <c r="C100" s="18">
        <v>2660</v>
      </c>
      <c r="D100" s="18">
        <v>2727</v>
      </c>
      <c r="E100" s="18"/>
      <c r="F100" s="18"/>
      <c r="G100" s="11">
        <f>SUM(B100:F100)/$H$4</f>
        <v>2645</v>
      </c>
      <c r="H100" s="41">
        <v>2645</v>
      </c>
      <c r="I100" s="1"/>
      <c r="J100" s="1"/>
      <c r="K100" s="1"/>
      <c r="L100" s="1"/>
    </row>
    <row r="101" spans="1:12" ht="15.75" thickBot="1" x14ac:dyDescent="0.3">
      <c r="A101" s="12" t="s">
        <v>5</v>
      </c>
      <c r="B101" s="13">
        <f>B100*$B98</f>
        <v>2548</v>
      </c>
      <c r="C101" s="13">
        <f>C100*$B98</f>
        <v>2660</v>
      </c>
      <c r="D101" s="13">
        <f>D100*$B98</f>
        <v>2727</v>
      </c>
      <c r="E101" s="13">
        <f>E100*$B98</f>
        <v>0</v>
      </c>
      <c r="F101" s="13">
        <f>F100*$B98</f>
        <v>0</v>
      </c>
      <c r="G101" s="13"/>
      <c r="H101" s="14">
        <f>H100*$B98</f>
        <v>2645</v>
      </c>
      <c r="I101" s="1"/>
      <c r="J101" s="1"/>
      <c r="K101" s="1"/>
      <c r="L101" s="1"/>
    </row>
    <row r="102" spans="1:12" ht="13.5" customHeight="1" x14ac:dyDescent="0.2">
      <c r="A102" s="15" t="s">
        <v>20</v>
      </c>
      <c r="B102" s="45" t="s">
        <v>64</v>
      </c>
      <c r="C102" s="46"/>
      <c r="D102" s="46"/>
      <c r="E102" s="46"/>
      <c r="F102" s="47"/>
      <c r="G102" s="16" t="s">
        <v>33</v>
      </c>
      <c r="H102" s="17" t="s">
        <v>4</v>
      </c>
      <c r="I102" s="1"/>
      <c r="J102" s="1"/>
      <c r="K102" s="1"/>
      <c r="L102" s="1"/>
    </row>
    <row r="103" spans="1:12" ht="15" x14ac:dyDescent="0.2">
      <c r="A103" s="7" t="s">
        <v>22</v>
      </c>
      <c r="B103" s="48">
        <v>20</v>
      </c>
      <c r="C103" s="49"/>
      <c r="D103" s="49"/>
      <c r="E103" s="49"/>
      <c r="F103" s="49"/>
      <c r="G103" s="8" t="s">
        <v>29</v>
      </c>
      <c r="H103" s="6" t="s">
        <v>4</v>
      </c>
      <c r="I103" s="1"/>
      <c r="J103" s="1"/>
      <c r="K103" s="1"/>
      <c r="L103" s="1"/>
    </row>
    <row r="104" spans="1:12" ht="73.5" customHeight="1" x14ac:dyDescent="0.2">
      <c r="A104" s="9" t="s">
        <v>21</v>
      </c>
      <c r="B104" s="42" t="s">
        <v>80</v>
      </c>
      <c r="C104" s="43"/>
      <c r="D104" s="43"/>
      <c r="E104" s="43"/>
      <c r="F104" s="43"/>
      <c r="G104" s="44"/>
      <c r="H104" s="6" t="s">
        <v>4</v>
      </c>
      <c r="I104" s="1"/>
      <c r="J104" s="1"/>
      <c r="K104" s="1"/>
      <c r="L104" s="1"/>
    </row>
    <row r="105" spans="1:12" ht="15" x14ac:dyDescent="0.2">
      <c r="A105" s="7" t="s">
        <v>23</v>
      </c>
      <c r="B105" s="37">
        <v>304</v>
      </c>
      <c r="C105" s="37">
        <v>317</v>
      </c>
      <c r="D105" s="37">
        <v>325</v>
      </c>
      <c r="E105" s="37"/>
      <c r="F105" s="37"/>
      <c r="G105" s="38">
        <f>SUM(B105:F105)/$H$4</f>
        <v>315.33333333333331</v>
      </c>
      <c r="H105" s="41">
        <v>315</v>
      </c>
      <c r="I105" s="1"/>
      <c r="J105" s="1"/>
      <c r="K105" s="1"/>
      <c r="L105" s="1"/>
    </row>
    <row r="106" spans="1:12" ht="15.75" thickBot="1" x14ac:dyDescent="0.3">
      <c r="A106" s="12" t="s">
        <v>5</v>
      </c>
      <c r="B106" s="13">
        <f>B105*$B103</f>
        <v>6080</v>
      </c>
      <c r="C106" s="13">
        <f>C105*$B103</f>
        <v>6340</v>
      </c>
      <c r="D106" s="13">
        <f>D105*$B103</f>
        <v>6500</v>
      </c>
      <c r="E106" s="13">
        <f>E105*$B103</f>
        <v>0</v>
      </c>
      <c r="F106" s="13">
        <f>F105*$B103</f>
        <v>0</v>
      </c>
      <c r="G106" s="13"/>
      <c r="H106" s="14">
        <f>H105*$B103</f>
        <v>6300</v>
      </c>
      <c r="I106" s="1"/>
      <c r="J106" s="1"/>
      <c r="K106" s="1"/>
      <c r="L106" s="1"/>
    </row>
    <row r="107" spans="1:12" ht="13.5" customHeight="1" x14ac:dyDescent="0.2">
      <c r="A107" s="15" t="s">
        <v>20</v>
      </c>
      <c r="B107" s="45" t="s">
        <v>65</v>
      </c>
      <c r="C107" s="46"/>
      <c r="D107" s="46"/>
      <c r="E107" s="46"/>
      <c r="F107" s="47"/>
      <c r="G107" s="16" t="s">
        <v>33</v>
      </c>
      <c r="H107" s="17" t="s">
        <v>4</v>
      </c>
      <c r="I107" s="1"/>
      <c r="J107" s="1"/>
      <c r="K107" s="1"/>
      <c r="L107" s="1"/>
    </row>
    <row r="108" spans="1:12" ht="15" x14ac:dyDescent="0.2">
      <c r="A108" s="7" t="s">
        <v>22</v>
      </c>
      <c r="B108" s="48">
        <v>10</v>
      </c>
      <c r="C108" s="49"/>
      <c r="D108" s="49"/>
      <c r="E108" s="49"/>
      <c r="F108" s="49"/>
      <c r="G108" s="8" t="s">
        <v>32</v>
      </c>
      <c r="H108" s="6" t="s">
        <v>4</v>
      </c>
      <c r="I108" s="1"/>
      <c r="J108" s="1"/>
      <c r="K108" s="1"/>
      <c r="L108" s="1"/>
    </row>
    <row r="109" spans="1:12" ht="73.5" customHeight="1" x14ac:dyDescent="0.2">
      <c r="A109" s="9" t="s">
        <v>21</v>
      </c>
      <c r="B109" s="42" t="s">
        <v>81</v>
      </c>
      <c r="C109" s="43"/>
      <c r="D109" s="43"/>
      <c r="E109" s="43"/>
      <c r="F109" s="43"/>
      <c r="G109" s="44"/>
      <c r="H109" s="6" t="s">
        <v>4</v>
      </c>
      <c r="I109" s="1"/>
      <c r="J109" s="1"/>
      <c r="K109" s="1"/>
      <c r="L109" s="1"/>
    </row>
    <row r="110" spans="1:12" ht="15" x14ac:dyDescent="0.2">
      <c r="A110" s="7" t="s">
        <v>23</v>
      </c>
      <c r="B110" s="37">
        <v>699</v>
      </c>
      <c r="C110" s="37">
        <v>729</v>
      </c>
      <c r="D110" s="37">
        <v>748</v>
      </c>
      <c r="E110" s="37"/>
      <c r="F110" s="37"/>
      <c r="G110" s="38">
        <f>SUM(B110:F110)/$H$4</f>
        <v>725.33333333333337</v>
      </c>
      <c r="H110" s="41">
        <v>725</v>
      </c>
      <c r="I110" s="1"/>
      <c r="J110" s="1"/>
      <c r="K110" s="1"/>
      <c r="L110" s="1"/>
    </row>
    <row r="111" spans="1:12" ht="15.75" thickBot="1" x14ac:dyDescent="0.3">
      <c r="A111" s="12" t="s">
        <v>5</v>
      </c>
      <c r="B111" s="13">
        <f>B110*$B108</f>
        <v>6990</v>
      </c>
      <c r="C111" s="13">
        <f>C110*$B108</f>
        <v>7290</v>
      </c>
      <c r="D111" s="13">
        <f>D110*$B108</f>
        <v>7480</v>
      </c>
      <c r="E111" s="13">
        <f>E110*$B108</f>
        <v>0</v>
      </c>
      <c r="F111" s="13">
        <f>F110*$B108</f>
        <v>0</v>
      </c>
      <c r="G111" s="13"/>
      <c r="H111" s="14">
        <f>H110*$B108</f>
        <v>7250</v>
      </c>
      <c r="I111" s="1"/>
      <c r="J111" s="1"/>
      <c r="K111" s="1"/>
      <c r="L111" s="1"/>
    </row>
    <row r="112" spans="1:12" ht="13.5" customHeight="1" x14ac:dyDescent="0.2">
      <c r="A112" s="15" t="s">
        <v>20</v>
      </c>
      <c r="B112" s="45" t="s">
        <v>66</v>
      </c>
      <c r="C112" s="46"/>
      <c r="D112" s="46"/>
      <c r="E112" s="46"/>
      <c r="F112" s="47"/>
      <c r="G112" s="16" t="s">
        <v>33</v>
      </c>
      <c r="H112" s="17" t="s">
        <v>4</v>
      </c>
      <c r="I112" s="1"/>
      <c r="J112" s="1"/>
      <c r="K112" s="1"/>
      <c r="L112" s="1"/>
    </row>
    <row r="113" spans="1:12" ht="15" x14ac:dyDescent="0.2">
      <c r="A113" s="7" t="s">
        <v>22</v>
      </c>
      <c r="B113" s="48">
        <v>5</v>
      </c>
      <c r="C113" s="49"/>
      <c r="D113" s="49"/>
      <c r="E113" s="49"/>
      <c r="F113" s="49"/>
      <c r="G113" s="8" t="s">
        <v>32</v>
      </c>
      <c r="H113" s="6" t="s">
        <v>4</v>
      </c>
      <c r="I113" s="1"/>
      <c r="J113" s="1"/>
      <c r="K113" s="1"/>
      <c r="L113" s="1"/>
    </row>
    <row r="114" spans="1:12" ht="72.75" customHeight="1" x14ac:dyDescent="0.2">
      <c r="A114" s="9" t="s">
        <v>21</v>
      </c>
      <c r="B114" s="42" t="s">
        <v>82</v>
      </c>
      <c r="C114" s="43"/>
      <c r="D114" s="43"/>
      <c r="E114" s="43"/>
      <c r="F114" s="43"/>
      <c r="G114" s="44"/>
      <c r="H114" s="6" t="s">
        <v>4</v>
      </c>
      <c r="I114" s="1"/>
      <c r="J114" s="1"/>
      <c r="K114" s="1"/>
      <c r="L114" s="1"/>
    </row>
    <row r="115" spans="1:12" ht="15" x14ac:dyDescent="0.2">
      <c r="A115" s="7" t="s">
        <v>23</v>
      </c>
      <c r="B115" s="37">
        <v>1140</v>
      </c>
      <c r="C115" s="37">
        <v>1190</v>
      </c>
      <c r="D115" s="37">
        <v>1120</v>
      </c>
      <c r="E115" s="37"/>
      <c r="F115" s="37"/>
      <c r="G115" s="38">
        <f>SUM(B115:F115)/$H$4</f>
        <v>1150</v>
      </c>
      <c r="H115" s="41">
        <v>1150</v>
      </c>
      <c r="I115" s="1"/>
      <c r="J115" s="1"/>
      <c r="K115" s="1"/>
      <c r="L115" s="1"/>
    </row>
    <row r="116" spans="1:12" ht="15.75" thickBot="1" x14ac:dyDescent="0.3">
      <c r="A116" s="12" t="s">
        <v>5</v>
      </c>
      <c r="B116" s="13">
        <f>B115*$B113</f>
        <v>5700</v>
      </c>
      <c r="C116" s="13">
        <f>C115*$B113</f>
        <v>5950</v>
      </c>
      <c r="D116" s="13">
        <f>D115*$B113</f>
        <v>5600</v>
      </c>
      <c r="E116" s="13">
        <f>E115*$B113</f>
        <v>0</v>
      </c>
      <c r="F116" s="13">
        <f>F115*$B113</f>
        <v>0</v>
      </c>
      <c r="G116" s="13"/>
      <c r="H116" s="14">
        <f>H115*$B113</f>
        <v>5750</v>
      </c>
      <c r="I116" s="1"/>
      <c r="J116" s="1"/>
      <c r="K116" s="1"/>
      <c r="L116" s="1"/>
    </row>
    <row r="117" spans="1:12" ht="13.5" customHeight="1" x14ac:dyDescent="0.2">
      <c r="A117" s="15" t="s">
        <v>20</v>
      </c>
      <c r="B117" s="45" t="s">
        <v>67</v>
      </c>
      <c r="C117" s="46"/>
      <c r="D117" s="46"/>
      <c r="E117" s="46"/>
      <c r="F117" s="47"/>
      <c r="G117" s="16" t="s">
        <v>33</v>
      </c>
      <c r="H117" s="17" t="s">
        <v>4</v>
      </c>
      <c r="I117" s="1"/>
      <c r="J117" s="1"/>
      <c r="K117" s="1"/>
      <c r="L117" s="1"/>
    </row>
    <row r="118" spans="1:12" ht="15" x14ac:dyDescent="0.2">
      <c r="A118" s="7" t="s">
        <v>22</v>
      </c>
      <c r="B118" s="48">
        <v>5</v>
      </c>
      <c r="C118" s="49"/>
      <c r="D118" s="49"/>
      <c r="E118" s="49"/>
      <c r="F118" s="49"/>
      <c r="G118" s="8" t="s">
        <v>49</v>
      </c>
      <c r="H118" s="6" t="s">
        <v>4</v>
      </c>
      <c r="I118" s="1"/>
      <c r="J118" s="1"/>
      <c r="K118" s="1"/>
      <c r="L118" s="1"/>
    </row>
    <row r="119" spans="1:12" ht="73.5" customHeight="1" x14ac:dyDescent="0.2">
      <c r="A119" s="9" t="s">
        <v>21</v>
      </c>
      <c r="B119" s="42" t="s">
        <v>68</v>
      </c>
      <c r="C119" s="43"/>
      <c r="D119" s="43"/>
      <c r="E119" s="43"/>
      <c r="F119" s="43"/>
      <c r="G119" s="44"/>
      <c r="H119" s="6" t="s">
        <v>4</v>
      </c>
      <c r="I119" s="1"/>
      <c r="J119" s="1"/>
      <c r="K119" s="1"/>
      <c r="L119" s="1"/>
    </row>
    <row r="120" spans="1:12" ht="15" x14ac:dyDescent="0.2">
      <c r="A120" s="7" t="s">
        <v>23</v>
      </c>
      <c r="B120" s="37">
        <v>312</v>
      </c>
      <c r="C120" s="37">
        <v>326</v>
      </c>
      <c r="D120" s="37">
        <v>334</v>
      </c>
      <c r="E120" s="37"/>
      <c r="F120" s="37"/>
      <c r="G120" s="38">
        <f>SUM(B120:F120)/$H$4</f>
        <v>324</v>
      </c>
      <c r="H120" s="41">
        <v>324</v>
      </c>
      <c r="I120" s="1"/>
      <c r="J120" s="1"/>
      <c r="K120" s="1"/>
      <c r="L120" s="1"/>
    </row>
    <row r="121" spans="1:12" ht="15.75" thickBot="1" x14ac:dyDescent="0.3">
      <c r="A121" s="12" t="s">
        <v>5</v>
      </c>
      <c r="B121" s="13">
        <f>B120*$B118</f>
        <v>1560</v>
      </c>
      <c r="C121" s="13">
        <f>C120*$B118</f>
        <v>1630</v>
      </c>
      <c r="D121" s="13">
        <f>D120*$B118</f>
        <v>1670</v>
      </c>
      <c r="E121" s="13">
        <f>E120*$B118</f>
        <v>0</v>
      </c>
      <c r="F121" s="13">
        <f>F120*$B118</f>
        <v>0</v>
      </c>
      <c r="G121" s="13"/>
      <c r="H121" s="14">
        <f>H120*$B118</f>
        <v>1620</v>
      </c>
      <c r="I121" s="1"/>
      <c r="J121" s="1"/>
      <c r="K121" s="1"/>
      <c r="L121" s="1"/>
    </row>
    <row r="122" spans="1:12" ht="13.5" customHeight="1" x14ac:dyDescent="0.2">
      <c r="A122" s="15" t="s">
        <v>20</v>
      </c>
      <c r="B122" s="45" t="s">
        <v>30</v>
      </c>
      <c r="C122" s="46"/>
      <c r="D122" s="46"/>
      <c r="E122" s="46"/>
      <c r="F122" s="47"/>
      <c r="G122" s="16" t="s">
        <v>33</v>
      </c>
      <c r="H122" s="17" t="s">
        <v>4</v>
      </c>
      <c r="I122" s="1"/>
      <c r="J122" s="1"/>
      <c r="K122" s="1"/>
      <c r="L122" s="1"/>
    </row>
    <row r="123" spans="1:12" ht="15" x14ac:dyDescent="0.2">
      <c r="A123" s="7" t="s">
        <v>22</v>
      </c>
      <c r="B123" s="48">
        <v>5</v>
      </c>
      <c r="C123" s="49"/>
      <c r="D123" s="49"/>
      <c r="E123" s="49"/>
      <c r="F123" s="49"/>
      <c r="G123" s="8" t="s">
        <v>49</v>
      </c>
      <c r="H123" s="6" t="s">
        <v>4</v>
      </c>
      <c r="I123" s="1"/>
      <c r="J123" s="1"/>
      <c r="K123" s="1"/>
      <c r="L123" s="1"/>
    </row>
    <row r="124" spans="1:12" ht="73.5" customHeight="1" x14ac:dyDescent="0.2">
      <c r="A124" s="9" t="s">
        <v>21</v>
      </c>
      <c r="B124" s="42" t="s">
        <v>69</v>
      </c>
      <c r="C124" s="43"/>
      <c r="D124" s="43"/>
      <c r="E124" s="43"/>
      <c r="F124" s="43"/>
      <c r="G124" s="44"/>
      <c r="H124" s="6" t="s">
        <v>4</v>
      </c>
      <c r="I124" s="1"/>
      <c r="J124" s="1"/>
      <c r="K124" s="1"/>
      <c r="L124" s="1"/>
    </row>
    <row r="125" spans="1:12" ht="15" x14ac:dyDescent="0.2">
      <c r="A125" s="7" t="s">
        <v>23</v>
      </c>
      <c r="B125" s="37">
        <v>279</v>
      </c>
      <c r="C125" s="37">
        <v>292</v>
      </c>
      <c r="D125" s="37">
        <v>299</v>
      </c>
      <c r="E125" s="37"/>
      <c r="F125" s="37"/>
      <c r="G125" s="38">
        <f>SUM(B125:F125)/$H$4</f>
        <v>290</v>
      </c>
      <c r="H125" s="41">
        <v>290</v>
      </c>
      <c r="I125" s="1"/>
      <c r="J125" s="1"/>
      <c r="K125" s="1"/>
      <c r="L125" s="1"/>
    </row>
    <row r="126" spans="1:12" ht="15.75" thickBot="1" x14ac:dyDescent="0.3">
      <c r="A126" s="12" t="s">
        <v>5</v>
      </c>
      <c r="B126" s="13">
        <f>B125*$B123</f>
        <v>1395</v>
      </c>
      <c r="C126" s="13">
        <f>C125*$B123</f>
        <v>1460</v>
      </c>
      <c r="D126" s="13">
        <f>D125*$B123</f>
        <v>1495</v>
      </c>
      <c r="E126" s="13">
        <f>E125*$B123</f>
        <v>0</v>
      </c>
      <c r="F126" s="13">
        <f>F125*$B123</f>
        <v>0</v>
      </c>
      <c r="G126" s="13"/>
      <c r="H126" s="14">
        <f>H125*$B123</f>
        <v>1450</v>
      </c>
      <c r="I126" s="1"/>
      <c r="J126" s="1"/>
      <c r="K126" s="1"/>
      <c r="L126" s="1"/>
    </row>
    <row r="127" spans="1:12" ht="13.5" customHeight="1" x14ac:dyDescent="0.2">
      <c r="A127" s="15" t="s">
        <v>20</v>
      </c>
      <c r="B127" s="45" t="s">
        <v>47</v>
      </c>
      <c r="C127" s="46"/>
      <c r="D127" s="46"/>
      <c r="E127" s="46"/>
      <c r="F127" s="47"/>
      <c r="G127" s="16" t="s">
        <v>33</v>
      </c>
      <c r="H127" s="17" t="s">
        <v>4</v>
      </c>
      <c r="I127" s="1"/>
      <c r="J127" s="1"/>
      <c r="K127" s="1"/>
      <c r="L127" s="1"/>
    </row>
    <row r="128" spans="1:12" ht="15" x14ac:dyDescent="0.2">
      <c r="A128" s="7" t="s">
        <v>22</v>
      </c>
      <c r="B128" s="48">
        <v>10</v>
      </c>
      <c r="C128" s="49"/>
      <c r="D128" s="49"/>
      <c r="E128" s="49"/>
      <c r="F128" s="49"/>
      <c r="G128" s="36" t="s">
        <v>31</v>
      </c>
      <c r="H128" s="6" t="s">
        <v>4</v>
      </c>
      <c r="I128" s="1"/>
      <c r="J128" s="1"/>
      <c r="K128" s="1"/>
      <c r="L128" s="1"/>
    </row>
    <row r="129" spans="1:13" ht="105" customHeight="1" x14ac:dyDescent="0.2">
      <c r="A129" s="9" t="s">
        <v>21</v>
      </c>
      <c r="B129" s="42" t="s">
        <v>48</v>
      </c>
      <c r="C129" s="43"/>
      <c r="D129" s="43"/>
      <c r="E129" s="43"/>
      <c r="F129" s="43"/>
      <c r="G129" s="44"/>
      <c r="H129" s="10" t="s">
        <v>4</v>
      </c>
      <c r="I129" s="1"/>
      <c r="J129" s="1"/>
      <c r="K129" s="1"/>
      <c r="L129" s="1"/>
    </row>
    <row r="130" spans="1:13" ht="15" x14ac:dyDescent="0.2">
      <c r="A130" s="7" t="s">
        <v>23</v>
      </c>
      <c r="B130" s="18">
        <v>2425</v>
      </c>
      <c r="C130" s="18">
        <v>2531</v>
      </c>
      <c r="D130" s="18">
        <v>2295</v>
      </c>
      <c r="E130" s="18"/>
      <c r="F130" s="18"/>
      <c r="G130" s="11">
        <f>SUM(B130:F130)/$H$4</f>
        <v>2417</v>
      </c>
      <c r="H130" s="41">
        <v>2417</v>
      </c>
      <c r="I130" s="1"/>
      <c r="J130" s="1"/>
      <c r="K130" s="1"/>
      <c r="L130" s="1"/>
    </row>
    <row r="131" spans="1:13" ht="15.75" thickBot="1" x14ac:dyDescent="0.3">
      <c r="A131" s="12" t="s">
        <v>5</v>
      </c>
      <c r="B131" s="13">
        <f>B130*$B128</f>
        <v>24250</v>
      </c>
      <c r="C131" s="13">
        <f>C130*$B128</f>
        <v>25310</v>
      </c>
      <c r="D131" s="13">
        <f>D130*$B128</f>
        <v>22950</v>
      </c>
      <c r="E131" s="13">
        <f>E130*$B128</f>
        <v>0</v>
      </c>
      <c r="F131" s="13">
        <f>F130*$B128</f>
        <v>0</v>
      </c>
      <c r="G131" s="13"/>
      <c r="H131" s="14">
        <f>H130*$B128</f>
        <v>24170</v>
      </c>
      <c r="I131" s="1"/>
      <c r="J131" s="1"/>
      <c r="K131" s="1"/>
      <c r="L131" s="1"/>
    </row>
    <row r="132" spans="1:13" ht="13.5" customHeight="1" x14ac:dyDescent="0.2">
      <c r="A132" s="15" t="s">
        <v>20</v>
      </c>
      <c r="B132" s="45" t="s">
        <v>70</v>
      </c>
      <c r="C132" s="46"/>
      <c r="D132" s="46"/>
      <c r="E132" s="46"/>
      <c r="F132" s="47"/>
      <c r="G132" s="16" t="s">
        <v>33</v>
      </c>
      <c r="H132" s="17" t="s">
        <v>4</v>
      </c>
      <c r="I132" s="1"/>
      <c r="J132" s="1"/>
      <c r="K132" s="1"/>
      <c r="L132" s="1"/>
    </row>
    <row r="133" spans="1:13" ht="15" x14ac:dyDescent="0.2">
      <c r="A133" s="7" t="s">
        <v>22</v>
      </c>
      <c r="B133" s="48">
        <v>2</v>
      </c>
      <c r="C133" s="49"/>
      <c r="D133" s="49"/>
      <c r="E133" s="49"/>
      <c r="F133" s="49"/>
      <c r="G133" s="36" t="s">
        <v>31</v>
      </c>
      <c r="H133" s="6" t="s">
        <v>4</v>
      </c>
      <c r="I133" s="1"/>
      <c r="J133" s="1"/>
      <c r="K133" s="1"/>
      <c r="L133" s="1"/>
    </row>
    <row r="134" spans="1:13" ht="63" customHeight="1" x14ac:dyDescent="0.2">
      <c r="A134" s="9" t="s">
        <v>21</v>
      </c>
      <c r="B134" s="42" t="s">
        <v>71</v>
      </c>
      <c r="C134" s="43"/>
      <c r="D134" s="43"/>
      <c r="E134" s="43"/>
      <c r="F134" s="43"/>
      <c r="G134" s="44"/>
      <c r="H134" s="10" t="s">
        <v>4</v>
      </c>
      <c r="I134" s="1"/>
      <c r="J134" s="1"/>
      <c r="K134" s="1"/>
      <c r="L134" s="1"/>
    </row>
    <row r="135" spans="1:13" ht="15" x14ac:dyDescent="0.2">
      <c r="A135" s="7" t="s">
        <v>23</v>
      </c>
      <c r="B135" s="18">
        <v>10028</v>
      </c>
      <c r="C135" s="18">
        <v>10467</v>
      </c>
      <c r="D135" s="18">
        <v>10531</v>
      </c>
      <c r="E135" s="18"/>
      <c r="F135" s="18"/>
      <c r="G135" s="11">
        <f>SUM(B135:F135)/$H$4</f>
        <v>10342</v>
      </c>
      <c r="H135" s="41">
        <v>10342</v>
      </c>
      <c r="I135" s="1"/>
      <c r="J135" s="1"/>
      <c r="K135" s="1"/>
      <c r="L135" s="1"/>
    </row>
    <row r="136" spans="1:13" ht="15.75" thickBot="1" x14ac:dyDescent="0.3">
      <c r="A136" s="12" t="s">
        <v>5</v>
      </c>
      <c r="B136" s="13">
        <f>B135*$B133</f>
        <v>20056</v>
      </c>
      <c r="C136" s="13">
        <f>C135*$B133</f>
        <v>20934</v>
      </c>
      <c r="D136" s="13">
        <f>D135*$B133</f>
        <v>21062</v>
      </c>
      <c r="E136" s="13">
        <f>E135*$B133</f>
        <v>0</v>
      </c>
      <c r="F136" s="13">
        <f>F135*$B133</f>
        <v>0</v>
      </c>
      <c r="G136" s="13"/>
      <c r="H136" s="14">
        <f>H135*$B133</f>
        <v>20684</v>
      </c>
      <c r="I136" s="1"/>
      <c r="J136" s="1"/>
      <c r="K136" s="1"/>
      <c r="L136" s="1"/>
    </row>
    <row r="137" spans="1:13" s="19" customFormat="1" ht="15" thickBot="1" x14ac:dyDescent="0.25">
      <c r="A137" s="30" t="s">
        <v>6</v>
      </c>
      <c r="B137" s="35">
        <f>B11+B16+B21+B26+B31+B36+B41+B46+B51+B56+B61+B66+B71+B76+B81+B86+B91+B96+B101+B106+B111+B116+B121+B126+B131+B136</f>
        <v>928439</v>
      </c>
      <c r="C137" s="35">
        <f t="shared" ref="C137:F137" si="0">C11+C16+C21+C26+C31+C36+C41+C46+C51+C56+C61+C66+C71+C76+C81+C86+C91+C96+C101+C106+C111+C116+C121+C126+C131+C136</f>
        <v>960386</v>
      </c>
      <c r="D137" s="35">
        <f t="shared" si="0"/>
        <v>897432</v>
      </c>
      <c r="E137" s="35">
        <f t="shared" si="0"/>
        <v>0</v>
      </c>
      <c r="F137" s="35">
        <f t="shared" si="0"/>
        <v>0</v>
      </c>
      <c r="G137" s="31"/>
      <c r="H137" s="31"/>
    </row>
    <row r="138" spans="1:13" s="23" customFormat="1" ht="15" x14ac:dyDescent="0.25">
      <c r="A138" s="20" t="s">
        <v>72</v>
      </c>
      <c r="B138" s="20"/>
      <c r="C138" s="20"/>
      <c r="D138" s="20"/>
      <c r="E138" s="20"/>
      <c r="F138" s="20"/>
      <c r="G138" s="21" t="s">
        <v>10</v>
      </c>
      <c r="H138" s="34">
        <f>H11+H16+H21+H26+H31+H36+H41+H46+H51+H56+H61+H66+H71+H76+H81+H86+H91+H96+H101+H106+H111+H116+H121+H126+H131+H136</f>
        <v>928734</v>
      </c>
      <c r="I138" s="22"/>
      <c r="J138" s="22"/>
      <c r="K138" s="22"/>
      <c r="L138" s="22"/>
      <c r="M138" s="22"/>
    </row>
    <row r="140" spans="1:13" s="23" customFormat="1" ht="15" x14ac:dyDescent="0.25">
      <c r="A140" s="21" t="s">
        <v>12</v>
      </c>
      <c r="B140" s="20" t="s">
        <v>73</v>
      </c>
      <c r="C140" s="20"/>
      <c r="D140" s="20"/>
      <c r="E140" s="20"/>
      <c r="F140" s="20"/>
      <c r="G140" s="20"/>
      <c r="H140" s="20"/>
    </row>
    <row r="141" spans="1:13" s="23" customFormat="1" ht="15" x14ac:dyDescent="0.25">
      <c r="A141" s="21" t="s">
        <v>13</v>
      </c>
      <c r="B141" s="20" t="s">
        <v>74</v>
      </c>
      <c r="C141" s="20"/>
      <c r="D141" s="20"/>
      <c r="E141" s="20"/>
      <c r="F141" s="20"/>
      <c r="G141" s="20"/>
      <c r="H141" s="20"/>
    </row>
    <row r="142" spans="1:13" s="23" customFormat="1" ht="15" x14ac:dyDescent="0.25">
      <c r="A142" s="21" t="s">
        <v>14</v>
      </c>
      <c r="B142" s="20" t="s">
        <v>83</v>
      </c>
      <c r="C142" s="20"/>
      <c r="D142" s="20"/>
      <c r="E142" s="20"/>
      <c r="F142" s="20"/>
      <c r="G142" s="20"/>
      <c r="H142" s="20"/>
    </row>
    <row r="143" spans="1:13" s="23" customFormat="1" ht="15" x14ac:dyDescent="0.25">
      <c r="A143" s="20"/>
      <c r="B143" s="20"/>
      <c r="C143" s="20"/>
      <c r="D143" s="20"/>
      <c r="E143" s="20"/>
      <c r="F143" s="20"/>
      <c r="G143" s="20"/>
      <c r="H143" s="20"/>
    </row>
    <row r="144" spans="1:13" ht="15" x14ac:dyDescent="0.25">
      <c r="A144" s="20" t="s">
        <v>18</v>
      </c>
      <c r="B144" s="32"/>
      <c r="C144" s="32"/>
      <c r="D144" s="32"/>
      <c r="E144" s="32"/>
      <c r="F144" s="32"/>
      <c r="G144" s="32"/>
      <c r="H144" s="33" t="s">
        <v>17</v>
      </c>
      <c r="I144" s="1"/>
      <c r="J144" s="1"/>
      <c r="K144" s="1"/>
      <c r="L144" s="1"/>
    </row>
  </sheetData>
  <sheetProtection selectLockedCells="1" selectUnlockedCells="1"/>
  <mergeCells count="83">
    <mergeCell ref="B47:F47"/>
    <mergeCell ref="B48:F48"/>
    <mergeCell ref="B49:G49"/>
    <mergeCell ref="B119:G119"/>
    <mergeCell ref="B107:F107"/>
    <mergeCell ref="B108:F108"/>
    <mergeCell ref="B109:G109"/>
    <mergeCell ref="B117:F117"/>
    <mergeCell ref="B118:F118"/>
    <mergeCell ref="B114:G114"/>
    <mergeCell ref="B52:F52"/>
    <mergeCell ref="B53:F53"/>
    <mergeCell ref="B54:G54"/>
    <mergeCell ref="B67:F67"/>
    <mergeCell ref="B68:F68"/>
    <mergeCell ref="B83:F83"/>
    <mergeCell ref="A1:H1"/>
    <mergeCell ref="B2:H2"/>
    <mergeCell ref="B3:H3"/>
    <mergeCell ref="B5:F5"/>
    <mergeCell ref="B27:F27"/>
    <mergeCell ref="B4:G4"/>
    <mergeCell ref="B7:F7"/>
    <mergeCell ref="B8:F8"/>
    <mergeCell ref="B9:G9"/>
    <mergeCell ref="B12:F12"/>
    <mergeCell ref="B13:F13"/>
    <mergeCell ref="B14:G14"/>
    <mergeCell ref="B17:F17"/>
    <mergeCell ref="B18:F18"/>
    <mergeCell ref="B19:G19"/>
    <mergeCell ref="B22:F22"/>
    <mergeCell ref="B23:F23"/>
    <mergeCell ref="B24:G24"/>
    <mergeCell ref="B28:F28"/>
    <mergeCell ref="B32:F32"/>
    <mergeCell ref="B33:F33"/>
    <mergeCell ref="B29:G29"/>
    <mergeCell ref="B34:G34"/>
    <mergeCell ref="B37:F37"/>
    <mergeCell ref="B38:F38"/>
    <mergeCell ref="B39:G39"/>
    <mergeCell ref="B42:F42"/>
    <mergeCell ref="B43:F43"/>
    <mergeCell ref="B44:G44"/>
    <mergeCell ref="B78:F78"/>
    <mergeCell ref="B79:G79"/>
    <mergeCell ref="B82:F82"/>
    <mergeCell ref="B57:F57"/>
    <mergeCell ref="B58:F58"/>
    <mergeCell ref="B59:G59"/>
    <mergeCell ref="B69:G69"/>
    <mergeCell ref="B72:F72"/>
    <mergeCell ref="B73:F73"/>
    <mergeCell ref="B74:G74"/>
    <mergeCell ref="B77:F77"/>
    <mergeCell ref="B62:F62"/>
    <mergeCell ref="B63:F63"/>
    <mergeCell ref="B64:G64"/>
    <mergeCell ref="B84:G84"/>
    <mergeCell ref="B92:F92"/>
    <mergeCell ref="B93:F93"/>
    <mergeCell ref="B94:G94"/>
    <mergeCell ref="B87:F87"/>
    <mergeCell ref="B88:F88"/>
    <mergeCell ref="B89:G89"/>
    <mergeCell ref="B97:F97"/>
    <mergeCell ref="B98:F98"/>
    <mergeCell ref="B99:G99"/>
    <mergeCell ref="B112:F112"/>
    <mergeCell ref="B113:F113"/>
    <mergeCell ref="B103:F103"/>
    <mergeCell ref="B104:G104"/>
    <mergeCell ref="B102:F102"/>
    <mergeCell ref="B129:G129"/>
    <mergeCell ref="B132:F132"/>
    <mergeCell ref="B133:F133"/>
    <mergeCell ref="B134:G134"/>
    <mergeCell ref="B122:F122"/>
    <mergeCell ref="B123:F123"/>
    <mergeCell ref="B124:G124"/>
    <mergeCell ref="B127:F127"/>
    <mergeCell ref="B128:F128"/>
  </mergeCells>
  <pageMargins left="0.47244094488188981" right="7.874015748031496E-2" top="3.937007874015748E-2" bottom="7.874015748031496E-2" header="0.51181102362204722" footer="0.51181102362204722"/>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Дергилев Олег Владимирович</cp:lastModifiedBy>
  <cp:lastPrinted>2017-03-06T10:11:00Z</cp:lastPrinted>
  <dcterms:created xsi:type="dcterms:W3CDTF">2012-04-02T10:33:59Z</dcterms:created>
  <dcterms:modified xsi:type="dcterms:W3CDTF">2017-03-21T05:39:17Z</dcterms:modified>
</cp:coreProperties>
</file>