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2\3 квартал\ЭА - поставка запчастей для СМП (запреты 878, 126н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Лист2!$A$1:$H$43</definedName>
  </definedNames>
  <calcPr calcId="162913"/>
</workbook>
</file>

<file path=xl/calcChain.xml><?xml version="1.0" encoding="utf-8"?>
<calcChain xmlns="http://schemas.openxmlformats.org/spreadsheetml/2006/main">
  <c r="H37" i="1" l="1"/>
  <c r="F36" i="1"/>
  <c r="E36" i="1"/>
  <c r="D36" i="1"/>
  <c r="C36" i="1"/>
  <c r="B36" i="1"/>
  <c r="H35" i="1"/>
  <c r="F35" i="1"/>
  <c r="E35" i="1"/>
  <c r="D35" i="1"/>
  <c r="C35" i="1"/>
  <c r="B35" i="1"/>
  <c r="G34" i="1"/>
  <c r="H20" i="1" l="1"/>
  <c r="F20" i="1"/>
  <c r="E20" i="1"/>
  <c r="D20" i="1"/>
  <c r="C20" i="1"/>
  <c r="B20" i="1"/>
  <c r="G19" i="1"/>
  <c r="H15" i="1"/>
  <c r="F15" i="1"/>
  <c r="E15" i="1"/>
  <c r="D15" i="1"/>
  <c r="C15" i="1"/>
  <c r="B15" i="1"/>
  <c r="G14" i="1"/>
  <c r="H25" i="1"/>
  <c r="F25" i="1"/>
  <c r="E25" i="1"/>
  <c r="D25" i="1"/>
  <c r="C25" i="1"/>
  <c r="B25" i="1"/>
  <c r="G24" i="1"/>
  <c r="G29" i="1" l="1"/>
  <c r="H30" i="1" l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<sst xmlns="http://schemas.openxmlformats.org/spreadsheetml/2006/main" count="91" uniqueCount="46">
  <si>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</si>
  <si>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</si>
  <si>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</si>
  <si>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</si>
  <si>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</si>
  <si>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</si>
  <si>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</si>
  <si>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</si>
  <si>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</si>
  <si>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</si>
  <si>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</si>
  <si>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</si>
  <si>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</si>
  <si>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</si>
  <si>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</si>
  <si>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</si>
  <si>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</si>
  <si>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</si>
  <si>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</si>
  <si>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</si>
  <si>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</si>
  <si>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</si>
  <si>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</si>
  <si>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</si>
  <si>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</si>
  <si>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</si>
  <si>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</si>
  <si>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штука</t>
  </si>
  <si>
    <t>Накопитель данных внутренний</t>
  </si>
  <si>
    <t>поставка запасных частей для средств вычислительной техники</t>
  </si>
  <si>
    <t>Монитор, подключаемый к компьютеру</t>
  </si>
  <si>
    <t xml:space="preserve">- интерфейс подключения: HDMI и Display Port;
- кабель для подключения к источнику изображения в комплекте: да;
- класс энергетической эффективности: А и выше;
- количество портов HDMI: ≥ 2 штук;
- контрастность: ≥ 1000:1;
- наличие встроенных динамиков: да;
- наличие функции регулировки наклона: да;
- потребляемая мощность: &lt; 30 Ватт;
- размер диагонали: ≥ 27 дюймов;
- разрешение экрана: 3840 x 2160 точек;
- разъем: Mini-Jack (3,5 мм) вход и Mini-Jack (3,5 мм) выход;
- тип матрицы: IPS;
- угол обзора по вертикали, градус: ≥ 178;
- угол обзора по горизонтали, градус: ≥ 178;
- яркость, кд/м2: ≥ 350 и &lt; 400.
</t>
  </si>
  <si>
    <t xml:space="preserve">26.20.17.110-
00000007
</t>
  </si>
  <si>
    <t>26.20.40.110</t>
  </si>
  <si>
    <t>Блок питания для корпуса серверный</t>
  </si>
  <si>
    <t>- выходная мощность: не менее 750 Вт; 
- возможность «горячего» подключения: да;
- для установки в сервер Hewlett-Packard Proliant DL360Gen6\380Gen6\350Gen6;
- номер по каталогу Hewlett-Packard Proliant: 512327-B21, 511778-001.</t>
  </si>
  <si>
    <t xml:space="preserve">26.20.21.110-
00000003
</t>
  </si>
  <si>
    <t>- наличие интерфейсов: SATA III;
- объём накопителя: ≥ 1000 Гигабайт;
- скорость вращения (RPM): ≥ 7000 оборотов в минуту;
- тип устройства: HDD;
- форм-фактор: 2,5 дюйма.
Дополнительные характеристики:
1. возможность «горячего» подключения: да;
2. номер по каталогу Hewlett-Packard Proliant: 656108-001.
Обоснование дополнительных характеристик:
1. возможность «горячего» подключения: для установки в сервер баз данных без остановки приложений;
2. номер по каталогу Hewlett-Packard Proliant: для установки в сервер Hewlett-Packard Proliant поколения  Gen8, Gen9.</t>
  </si>
  <si>
    <t xml:space="preserve">- наличие интерфейсов: SATA III;
- объем буферной памяти: ≥ 64 Мегабайт;
- объём накопителя: ≥ 2000 Гигабайт;
- скорость вращения (RPM): ≥ 7000 оборотов в минуту;
- тип устройства: HDD;
- форм-фактор: 3,5 дюйма.
</t>
  </si>
  <si>
    <t>Дата составления: 23.09.2022</t>
  </si>
  <si>
    <t>26.20.40.190</t>
  </si>
  <si>
    <t>Модуль оперативной памяти DDR4</t>
  </si>
  <si>
    <t xml:space="preserve">- производительность – не менее 2666 Мегагерц;
- объём модуля - не менее 8 Гигабайт;
- тип памяти: DDR4.
</t>
  </si>
  <si>
    <t>коммерческое предложение от 13.09.2022 № б/н, от 05.07.2022 № 6729/2</t>
  </si>
  <si>
    <t>коммерческое предложение от 13.09.2022 № 172, от 05.07.2022 № 3654966</t>
  </si>
  <si>
    <t>коммерческое предложение от 13.09.2022 № б/н, от 05.07.2022 № 876546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</si>
</sst>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topLeftCell="A29" zoomScale="190" zoomScaleNormal="190" zoomScaleSheetLayoutView="100" workbookViewId="0">
      <selection activeCell="B42" sqref="B42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53" t="s">
        <v>20</v>
      </c>
      <c r="D6" s="53"/>
      <c r="E6" s="53"/>
      <c r="F6" s="53"/>
      <c r="G6" s="53"/>
      <c r="H6" s="53"/>
      <c r="I6" s="1"/>
      <c r="J6" s="1"/>
      <c r="K6" s="3"/>
      <c r="L6" s="3"/>
    </row>
    <row r="7" spans="1:12" s="6" customFormat="1" ht="47.25" customHeight="1" x14ac:dyDescent="0.2">
      <c r="A7" s="54" t="s">
        <v>18</v>
      </c>
      <c r="B7" s="54"/>
      <c r="C7" s="54" t="s">
        <v>19</v>
      </c>
      <c r="D7" s="54"/>
      <c r="E7" s="54"/>
      <c r="F7" s="54"/>
      <c r="G7" s="54"/>
      <c r="H7" s="54"/>
      <c r="I7" s="5"/>
      <c r="J7" s="5"/>
    </row>
    <row r="8" spans="1:12" s="8" customFormat="1" ht="31.5" customHeight="1" x14ac:dyDescent="0.2">
      <c r="A8" s="56" t="s">
        <v>10</v>
      </c>
      <c r="B8" s="56"/>
      <c r="C8" s="55" t="s">
        <v>29</v>
      </c>
      <c r="D8" s="55"/>
      <c r="E8" s="55"/>
      <c r="F8" s="55"/>
      <c r="G8" s="55"/>
      <c r="H8" s="55"/>
      <c r="I8" s="43"/>
      <c r="J8" s="7"/>
    </row>
    <row r="9" spans="1:12" ht="15" x14ac:dyDescent="0.25">
      <c r="A9" s="9" t="s">
        <v>0</v>
      </c>
      <c r="B9" s="52" t="s">
        <v>1</v>
      </c>
      <c r="C9" s="52"/>
      <c r="D9" s="52"/>
      <c r="E9" s="52"/>
      <c r="F9" s="52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24</v>
      </c>
      <c r="B11" s="45" t="s">
        <v>30</v>
      </c>
      <c r="C11" s="45"/>
      <c r="D11" s="45"/>
      <c r="E11" s="45"/>
      <c r="F11" s="45"/>
      <c r="G11" s="37" t="s">
        <v>23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46">
        <v>6</v>
      </c>
      <c r="C12" s="47"/>
      <c r="D12" s="47"/>
      <c r="E12" s="42" t="s">
        <v>27</v>
      </c>
      <c r="F12" s="36"/>
      <c r="G12" s="48" t="s">
        <v>32</v>
      </c>
      <c r="H12" s="17" t="s">
        <v>4</v>
      </c>
      <c r="I12" s="3"/>
      <c r="J12" s="3"/>
      <c r="K12" s="3"/>
      <c r="L12" s="3"/>
    </row>
    <row r="13" spans="1:12" ht="158.25" customHeight="1" x14ac:dyDescent="0.2">
      <c r="A13" s="39" t="s">
        <v>25</v>
      </c>
      <c r="B13" s="50" t="s">
        <v>31</v>
      </c>
      <c r="C13" s="51"/>
      <c r="D13" s="51"/>
      <c r="E13" s="51"/>
      <c r="F13" s="51"/>
      <c r="G13" s="49"/>
      <c r="H13" s="18" t="s">
        <v>4</v>
      </c>
      <c r="I13" s="3"/>
      <c r="J13" s="3"/>
      <c r="K13" s="3"/>
      <c r="L13" s="3"/>
    </row>
    <row r="14" spans="1:12" ht="15" x14ac:dyDescent="0.2">
      <c r="A14" s="39" t="s">
        <v>26</v>
      </c>
      <c r="B14" s="40">
        <v>36190</v>
      </c>
      <c r="C14" s="41">
        <v>39809</v>
      </c>
      <c r="D14" s="41">
        <v>40170.9</v>
      </c>
      <c r="E14" s="41"/>
      <c r="F14" s="41"/>
      <c r="G14" s="19">
        <f>ROUND(SUM(B14:F14)/3,2)</f>
        <v>38723.300000000003</v>
      </c>
      <c r="H14" s="19">
        <v>38723.300000000003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217140</v>
      </c>
      <c r="C15" s="21">
        <f>C14*$B12</f>
        <v>238854</v>
      </c>
      <c r="D15" s="21">
        <f>D14*$B12</f>
        <v>241025.40000000002</v>
      </c>
      <c r="E15" s="21">
        <f>E14*$B12</f>
        <v>0</v>
      </c>
      <c r="F15" s="21">
        <f>F14*$B12</f>
        <v>0</v>
      </c>
      <c r="G15" s="21"/>
      <c r="H15" s="22">
        <f>H14*$B12</f>
        <v>232339.80000000002</v>
      </c>
      <c r="I15" s="3"/>
      <c r="J15" s="3"/>
      <c r="K15" s="3"/>
      <c r="L15" s="3"/>
    </row>
    <row r="16" spans="1:12" ht="12.75" customHeight="1" x14ac:dyDescent="0.2">
      <c r="A16" s="38" t="s">
        <v>24</v>
      </c>
      <c r="B16" s="45" t="s">
        <v>34</v>
      </c>
      <c r="C16" s="45"/>
      <c r="D16" s="45"/>
      <c r="E16" s="45"/>
      <c r="F16" s="45"/>
      <c r="G16" s="37" t="s">
        <v>23</v>
      </c>
      <c r="H16" s="15" t="s">
        <v>4</v>
      </c>
      <c r="I16" s="3"/>
      <c r="J16" s="3"/>
      <c r="K16" s="3"/>
      <c r="L16" s="3"/>
    </row>
    <row r="17" spans="1:12" ht="13.5" customHeight="1" x14ac:dyDescent="0.2">
      <c r="A17" s="16" t="s">
        <v>5</v>
      </c>
      <c r="B17" s="46">
        <v>1</v>
      </c>
      <c r="C17" s="47"/>
      <c r="D17" s="47"/>
      <c r="E17" s="42" t="s">
        <v>27</v>
      </c>
      <c r="F17" s="36"/>
      <c r="G17" s="48" t="s">
        <v>33</v>
      </c>
      <c r="H17" s="17" t="s">
        <v>4</v>
      </c>
      <c r="I17" s="3"/>
      <c r="J17" s="3"/>
      <c r="K17" s="3"/>
      <c r="L17" s="3"/>
    </row>
    <row r="18" spans="1:12" ht="40.5" customHeight="1" x14ac:dyDescent="0.2">
      <c r="A18" s="39" t="s">
        <v>25</v>
      </c>
      <c r="B18" s="50" t="s">
        <v>35</v>
      </c>
      <c r="C18" s="51"/>
      <c r="D18" s="51"/>
      <c r="E18" s="51"/>
      <c r="F18" s="51"/>
      <c r="G18" s="49"/>
      <c r="H18" s="18" t="s">
        <v>4</v>
      </c>
      <c r="I18" s="3"/>
      <c r="J18" s="3"/>
      <c r="K18" s="3"/>
      <c r="L18" s="3"/>
    </row>
    <row r="19" spans="1:12" ht="15" x14ac:dyDescent="0.2">
      <c r="A19" s="39" t="s">
        <v>26</v>
      </c>
      <c r="B19" s="40">
        <v>17890</v>
      </c>
      <c r="C19" s="41">
        <v>19679</v>
      </c>
      <c r="D19" s="41">
        <v>17890</v>
      </c>
      <c r="E19" s="41"/>
      <c r="F19" s="41"/>
      <c r="G19" s="19">
        <f>ROUND(SUM(B19:F19)/3,2)</f>
        <v>18486.330000000002</v>
      </c>
      <c r="H19" s="19">
        <v>18486.330000000002</v>
      </c>
      <c r="I19" s="3"/>
      <c r="J19" s="3"/>
      <c r="K19" s="3"/>
      <c r="L19" s="3"/>
    </row>
    <row r="20" spans="1:12" ht="15.75" thickBot="1" x14ac:dyDescent="0.3">
      <c r="A20" s="20" t="s">
        <v>6</v>
      </c>
      <c r="B20" s="21">
        <f>B19*$B17</f>
        <v>17890</v>
      </c>
      <c r="C20" s="21">
        <f>C19*$B17</f>
        <v>19679</v>
      </c>
      <c r="D20" s="21">
        <f>D19*$B17</f>
        <v>17890</v>
      </c>
      <c r="E20" s="21">
        <f>E19*$B17</f>
        <v>0</v>
      </c>
      <c r="F20" s="21">
        <f>F19*$B17</f>
        <v>0</v>
      </c>
      <c r="G20" s="21"/>
      <c r="H20" s="22">
        <f>H19*$B17</f>
        <v>18486.330000000002</v>
      </c>
      <c r="I20" s="3"/>
      <c r="J20" s="3"/>
      <c r="K20" s="3"/>
      <c r="L20" s="3"/>
    </row>
    <row r="21" spans="1:12" ht="12.75" customHeight="1" x14ac:dyDescent="0.2">
      <c r="A21" s="38" t="s">
        <v>24</v>
      </c>
      <c r="B21" s="45" t="s">
        <v>28</v>
      </c>
      <c r="C21" s="45"/>
      <c r="D21" s="45"/>
      <c r="E21" s="45"/>
      <c r="F21" s="45"/>
      <c r="G21" s="37" t="s">
        <v>23</v>
      </c>
      <c r="H21" s="15" t="s">
        <v>4</v>
      </c>
      <c r="I21" s="3"/>
      <c r="J21" s="3"/>
      <c r="K21" s="3"/>
      <c r="L21" s="3"/>
    </row>
    <row r="22" spans="1:12" ht="13.5" customHeight="1" x14ac:dyDescent="0.2">
      <c r="A22" s="16" t="s">
        <v>5</v>
      </c>
      <c r="B22" s="46">
        <v>2</v>
      </c>
      <c r="C22" s="47"/>
      <c r="D22" s="47"/>
      <c r="E22" s="42" t="s">
        <v>27</v>
      </c>
      <c r="F22" s="36"/>
      <c r="G22" s="48" t="s">
        <v>36</v>
      </c>
      <c r="H22" s="17" t="s">
        <v>4</v>
      </c>
      <c r="I22" s="3"/>
      <c r="J22" s="3"/>
      <c r="K22" s="3"/>
      <c r="L22" s="3"/>
    </row>
    <row r="23" spans="1:12" ht="137.25" customHeight="1" x14ac:dyDescent="0.2">
      <c r="A23" s="39" t="s">
        <v>25</v>
      </c>
      <c r="B23" s="50" t="s">
        <v>37</v>
      </c>
      <c r="C23" s="51"/>
      <c r="D23" s="51"/>
      <c r="E23" s="51"/>
      <c r="F23" s="51"/>
      <c r="G23" s="49"/>
      <c r="H23" s="18" t="s">
        <v>4</v>
      </c>
      <c r="I23" s="3"/>
      <c r="J23" s="3"/>
      <c r="K23" s="3"/>
      <c r="L23" s="3"/>
    </row>
    <row r="24" spans="1:12" ht="15" x14ac:dyDescent="0.2">
      <c r="A24" s="39" t="s">
        <v>26</v>
      </c>
      <c r="B24" s="40">
        <v>21120</v>
      </c>
      <c r="C24" s="41">
        <v>23020.799999999999</v>
      </c>
      <c r="D24" s="41">
        <v>21964.799999999999</v>
      </c>
      <c r="E24" s="41"/>
      <c r="F24" s="41"/>
      <c r="G24" s="19">
        <f>ROUND(SUM(B24:F24)/3,2)</f>
        <v>22035.200000000001</v>
      </c>
      <c r="H24" s="19">
        <v>22035.200000000001</v>
      </c>
      <c r="I24" s="3"/>
      <c r="J24" s="3"/>
      <c r="K24" s="3"/>
      <c r="L24" s="3"/>
    </row>
    <row r="25" spans="1:12" ht="15.75" thickBot="1" x14ac:dyDescent="0.3">
      <c r="A25" s="20" t="s">
        <v>6</v>
      </c>
      <c r="B25" s="21">
        <f>B24*$B22</f>
        <v>42240</v>
      </c>
      <c r="C25" s="21">
        <f>C24*$B22</f>
        <v>46041.599999999999</v>
      </c>
      <c r="D25" s="21">
        <f>D24*$B22</f>
        <v>43929.599999999999</v>
      </c>
      <c r="E25" s="21">
        <f>E24*$B22</f>
        <v>0</v>
      </c>
      <c r="F25" s="21">
        <f>F24*$B22</f>
        <v>0</v>
      </c>
      <c r="G25" s="21"/>
      <c r="H25" s="22">
        <f>H24*$B22</f>
        <v>44070.400000000001</v>
      </c>
      <c r="I25" s="3"/>
      <c r="J25" s="3"/>
      <c r="K25" s="3"/>
      <c r="L25" s="3"/>
    </row>
    <row r="26" spans="1:12" ht="12.75" customHeight="1" x14ac:dyDescent="0.2">
      <c r="A26" s="38" t="s">
        <v>24</v>
      </c>
      <c r="B26" s="45" t="s">
        <v>28</v>
      </c>
      <c r="C26" s="45"/>
      <c r="D26" s="45"/>
      <c r="E26" s="45"/>
      <c r="F26" s="45"/>
      <c r="G26" s="37" t="s">
        <v>23</v>
      </c>
      <c r="H26" s="15" t="s">
        <v>4</v>
      </c>
      <c r="I26" s="3"/>
      <c r="J26" s="3"/>
      <c r="K26" s="3"/>
      <c r="L26" s="3"/>
    </row>
    <row r="27" spans="1:12" ht="13.5" customHeight="1" x14ac:dyDescent="0.2">
      <c r="A27" s="16" t="s">
        <v>5</v>
      </c>
      <c r="B27" s="46">
        <v>2</v>
      </c>
      <c r="C27" s="47"/>
      <c r="D27" s="47"/>
      <c r="E27" s="42" t="s">
        <v>27</v>
      </c>
      <c r="F27" s="36"/>
      <c r="G27" s="48" t="s">
        <v>36</v>
      </c>
      <c r="H27" s="17" t="s">
        <v>4</v>
      </c>
      <c r="I27" s="3"/>
      <c r="J27" s="3"/>
      <c r="K27" s="3"/>
      <c r="L27" s="3"/>
    </row>
    <row r="28" spans="1:12" ht="60.75" customHeight="1" x14ac:dyDescent="0.2">
      <c r="A28" s="39" t="s">
        <v>25</v>
      </c>
      <c r="B28" s="50" t="s">
        <v>38</v>
      </c>
      <c r="C28" s="51"/>
      <c r="D28" s="51"/>
      <c r="E28" s="51"/>
      <c r="F28" s="51"/>
      <c r="G28" s="49"/>
      <c r="H28" s="18" t="s">
        <v>4</v>
      </c>
      <c r="I28" s="3"/>
      <c r="J28" s="3"/>
      <c r="K28" s="3"/>
      <c r="L28" s="3"/>
    </row>
    <row r="29" spans="1:12" ht="15" x14ac:dyDescent="0.2">
      <c r="A29" s="39" t="s">
        <v>26</v>
      </c>
      <c r="B29" s="40">
        <v>12990</v>
      </c>
      <c r="C29" s="41">
        <v>14418.9</v>
      </c>
      <c r="D29" s="41">
        <v>14159.1</v>
      </c>
      <c r="E29" s="41"/>
      <c r="F29" s="41"/>
      <c r="G29" s="19">
        <f>ROUND(SUM(B29:F29)/3,2)</f>
        <v>13856</v>
      </c>
      <c r="H29" s="19">
        <v>13856</v>
      </c>
      <c r="I29" s="3"/>
      <c r="J29" s="3"/>
      <c r="K29" s="3"/>
      <c r="L29" s="3"/>
    </row>
    <row r="30" spans="1:12" ht="15.75" thickBot="1" x14ac:dyDescent="0.3">
      <c r="A30" s="20" t="s">
        <v>6</v>
      </c>
      <c r="B30" s="21">
        <f>B29*$B27</f>
        <v>25980</v>
      </c>
      <c r="C30" s="21">
        <f>C29*$B27</f>
        <v>28837.8</v>
      </c>
      <c r="D30" s="21">
        <f>D29*$B27</f>
        <v>28318.2</v>
      </c>
      <c r="E30" s="21">
        <f>E29*$B27</f>
        <v>0</v>
      </c>
      <c r="F30" s="21">
        <f>F29*$B27</f>
        <v>0</v>
      </c>
      <c r="G30" s="21"/>
      <c r="H30" s="22">
        <f>H29*$B27</f>
        <v>27712</v>
      </c>
      <c r="I30" s="3"/>
      <c r="J30" s="3"/>
      <c r="K30" s="3"/>
      <c r="L30" s="3"/>
    </row>
    <row r="31" spans="1:12" ht="12.75" customHeight="1" x14ac:dyDescent="0.2">
      <c r="A31" s="38" t="s">
        <v>24</v>
      </c>
      <c r="B31" s="45" t="s">
        <v>41</v>
      </c>
      <c r="C31" s="45"/>
      <c r="D31" s="45"/>
      <c r="E31" s="45"/>
      <c r="F31" s="45"/>
      <c r="G31" s="37" t="s">
        <v>23</v>
      </c>
      <c r="H31" s="15" t="s">
        <v>4</v>
      </c>
      <c r="I31" s="3"/>
      <c r="J31" s="3"/>
      <c r="K31" s="3"/>
      <c r="L31" s="3"/>
    </row>
    <row r="32" spans="1:12" ht="13.5" customHeight="1" x14ac:dyDescent="0.2">
      <c r="A32" s="16" t="s">
        <v>5</v>
      </c>
      <c r="B32" s="46">
        <v>4</v>
      </c>
      <c r="C32" s="47"/>
      <c r="D32" s="47"/>
      <c r="E32" s="42" t="s">
        <v>27</v>
      </c>
      <c r="F32" s="36"/>
      <c r="G32" s="48" t="s">
        <v>40</v>
      </c>
      <c r="H32" s="17" t="s">
        <v>4</v>
      </c>
      <c r="I32" s="3"/>
      <c r="J32" s="3"/>
      <c r="K32" s="3"/>
      <c r="L32" s="3"/>
    </row>
    <row r="33" spans="1:13" ht="30" customHeight="1" x14ac:dyDescent="0.2">
      <c r="A33" s="39" t="s">
        <v>25</v>
      </c>
      <c r="B33" s="50" t="s">
        <v>42</v>
      </c>
      <c r="C33" s="51"/>
      <c r="D33" s="51"/>
      <c r="E33" s="51"/>
      <c r="F33" s="51"/>
      <c r="G33" s="49"/>
      <c r="H33" s="18" t="s">
        <v>4</v>
      </c>
      <c r="I33" s="3"/>
      <c r="J33" s="3"/>
      <c r="K33" s="3"/>
      <c r="L33" s="3"/>
    </row>
    <row r="34" spans="1:13" ht="15" x14ac:dyDescent="0.2">
      <c r="A34" s="39" t="s">
        <v>26</v>
      </c>
      <c r="B34" s="40">
        <v>3200</v>
      </c>
      <c r="C34" s="41">
        <v>3300</v>
      </c>
      <c r="D34" s="41">
        <v>3400</v>
      </c>
      <c r="E34" s="41"/>
      <c r="F34" s="41"/>
      <c r="G34" s="19">
        <f>ROUND(SUM(B34:F34)/3,2)</f>
        <v>3300</v>
      </c>
      <c r="H34" s="19">
        <v>3300</v>
      </c>
      <c r="I34" s="3"/>
      <c r="J34" s="3"/>
      <c r="K34" s="3"/>
      <c r="L34" s="3"/>
    </row>
    <row r="35" spans="1:13" ht="15.75" thickBot="1" x14ac:dyDescent="0.3">
      <c r="A35" s="20" t="s">
        <v>6</v>
      </c>
      <c r="B35" s="21">
        <f>B34*$B32</f>
        <v>12800</v>
      </c>
      <c r="C35" s="21">
        <f>C34*$B32</f>
        <v>13200</v>
      </c>
      <c r="D35" s="21">
        <f>D34*$B32</f>
        <v>13600</v>
      </c>
      <c r="E35" s="21">
        <f>E34*$B32</f>
        <v>0</v>
      </c>
      <c r="F35" s="21">
        <f>F34*$B32</f>
        <v>0</v>
      </c>
      <c r="G35" s="21"/>
      <c r="H35" s="22">
        <f>H34*$B32</f>
        <v>13200</v>
      </c>
      <c r="I35" s="3"/>
      <c r="J35" s="3"/>
      <c r="K35" s="3"/>
      <c r="L35" s="3"/>
    </row>
    <row r="36" spans="1:13" ht="13.5" thickBot="1" x14ac:dyDescent="0.25">
      <c r="A36" s="23" t="s">
        <v>7</v>
      </c>
      <c r="B36" s="24">
        <f>B30+B15+B20+B25+B35</f>
        <v>316050</v>
      </c>
      <c r="C36" s="24">
        <f t="shared" ref="C36:F36" si="0">C30+C15+C20+C25+C35</f>
        <v>346612.39999999997</v>
      </c>
      <c r="D36" s="24">
        <f t="shared" si="0"/>
        <v>344763.2</v>
      </c>
      <c r="E36" s="24">
        <f t="shared" si="0"/>
        <v>0</v>
      </c>
      <c r="F36" s="24">
        <f t="shared" si="0"/>
        <v>0</v>
      </c>
      <c r="G36" s="25"/>
      <c r="H36" s="25"/>
      <c r="I36" s="3"/>
      <c r="J36" s="3"/>
      <c r="K36" s="3"/>
      <c r="L36" s="3"/>
    </row>
    <row r="37" spans="1:13" s="30" customFormat="1" ht="15" x14ac:dyDescent="0.25">
      <c r="A37" s="31" t="s">
        <v>39</v>
      </c>
      <c r="B37" s="26"/>
      <c r="C37" s="26"/>
      <c r="D37" s="26"/>
      <c r="E37" s="26"/>
      <c r="F37" s="26"/>
      <c r="G37" s="27" t="s">
        <v>12</v>
      </c>
      <c r="H37" s="28">
        <f>H30+H15+H20+H25+H35</f>
        <v>335808.53</v>
      </c>
      <c r="I37" s="29"/>
      <c r="J37" s="29"/>
      <c r="K37" s="29"/>
      <c r="L37" s="29"/>
      <c r="M37" s="29"/>
    </row>
    <row r="38" spans="1:13" s="30" customFormat="1" ht="15" x14ac:dyDescent="0.25">
      <c r="A38" s="26"/>
      <c r="B38" s="26"/>
      <c r="C38" s="26"/>
      <c r="D38" s="26"/>
      <c r="E38" s="26"/>
      <c r="F38" s="26"/>
      <c r="G38" s="27"/>
      <c r="H38" s="28"/>
      <c r="I38" s="29"/>
      <c r="J38" s="29"/>
      <c r="K38" s="29"/>
      <c r="L38" s="29"/>
      <c r="M38" s="29"/>
    </row>
    <row r="39" spans="1:13" s="32" customFormat="1" ht="15" customHeight="1" x14ac:dyDescent="0.25">
      <c r="A39" s="44" t="s">
        <v>15</v>
      </c>
      <c r="B39" s="57" t="s">
        <v>43</v>
      </c>
      <c r="C39" s="57"/>
      <c r="D39" s="57"/>
      <c r="E39" s="57"/>
      <c r="F39" s="57"/>
      <c r="G39" s="57"/>
      <c r="H39" s="57"/>
    </row>
    <row r="40" spans="1:13" s="32" customFormat="1" ht="15" customHeight="1" x14ac:dyDescent="0.25">
      <c r="A40" s="44" t="s">
        <v>16</v>
      </c>
      <c r="B40" s="57" t="s">
        <v>44</v>
      </c>
      <c r="C40" s="57"/>
      <c r="D40" s="57"/>
      <c r="E40" s="57"/>
      <c r="F40" s="57"/>
      <c r="G40" s="57"/>
      <c r="H40" s="57"/>
    </row>
    <row r="41" spans="1:13" s="32" customFormat="1" ht="15" customHeight="1" x14ac:dyDescent="0.25">
      <c r="A41" s="44" t="s">
        <v>17</v>
      </c>
      <c r="B41" s="57" t="s">
        <v>45</v>
      </c>
      <c r="C41" s="57"/>
      <c r="D41" s="57"/>
      <c r="E41" s="57"/>
      <c r="F41" s="57"/>
      <c r="G41" s="57"/>
      <c r="H41" s="57"/>
    </row>
    <row r="42" spans="1:13" s="30" customFormat="1" ht="15" x14ac:dyDescent="0.25">
      <c r="A42" s="26"/>
      <c r="B42" s="26"/>
      <c r="C42" s="26"/>
      <c r="D42" s="26"/>
      <c r="E42" s="26"/>
      <c r="F42" s="26"/>
      <c r="G42" s="26"/>
      <c r="H42" s="26"/>
    </row>
    <row r="43" spans="1:13" ht="15" x14ac:dyDescent="0.25">
      <c r="A43" s="26" t="s">
        <v>13</v>
      </c>
      <c r="B43" s="33"/>
      <c r="C43" s="33"/>
      <c r="D43" s="33"/>
      <c r="E43" s="33"/>
      <c r="F43" s="33"/>
      <c r="G43" s="33"/>
      <c r="H43" s="27" t="s">
        <v>14</v>
      </c>
      <c r="I43" s="3"/>
      <c r="J43" s="3"/>
      <c r="K43" s="3"/>
      <c r="L43" s="3"/>
    </row>
  </sheetData>
  <sheetProtection selectLockedCells="1" selectUnlockedCells="1"/>
  <mergeCells count="29">
    <mergeCell ref="B40:H40"/>
    <mergeCell ref="B41:H41"/>
    <mergeCell ref="B39:H39"/>
    <mergeCell ref="B26:F26"/>
    <mergeCell ref="B27:D27"/>
    <mergeCell ref="B31:F31"/>
    <mergeCell ref="B32:D32"/>
    <mergeCell ref="G32:G33"/>
    <mergeCell ref="B33:F33"/>
    <mergeCell ref="G27:G28"/>
    <mergeCell ref="B28:F28"/>
    <mergeCell ref="C6:H6"/>
    <mergeCell ref="A7:B7"/>
    <mergeCell ref="C7:H7"/>
    <mergeCell ref="C8:H8"/>
    <mergeCell ref="A8:B8"/>
    <mergeCell ref="B21:F21"/>
    <mergeCell ref="B22:D22"/>
    <mergeCell ref="G22:G23"/>
    <mergeCell ref="B23:F23"/>
    <mergeCell ref="B11:F11"/>
    <mergeCell ref="B12:D12"/>
    <mergeCell ref="G12:G13"/>
    <mergeCell ref="B13:F13"/>
    <mergeCell ref="B16:F16"/>
    <mergeCell ref="B17:D17"/>
    <mergeCell ref="G17:G18"/>
    <mergeCell ref="B18:F18"/>
    <mergeCell ref="B9:F9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2022-06-15T11:53:06Z</cp:lastPrinted>
  <dcterms:created xsi:type="dcterms:W3CDTF">2012-04-02T10:33:59Z</dcterms:created>
  <dcterms:modified xsi:type="dcterms:W3CDTF">2022-09-23T07:46:46Z</dcterms:modified>
</cp:coreProperties>
</file>