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6835" windowHeight="13230"/>
  </bookViews>
  <sheets>
    <sheet name="расчет" sheetId="6" r:id="rId1"/>
    <sheet name="Лист1" sheetId="1" r:id="rId2"/>
    <sheet name="загс" sheetId="2" r:id="rId3"/>
    <sheet name="итого" sheetId="3" r:id="rId4"/>
    <sheet name="кдн" sheetId="4" r:id="rId5"/>
    <sheet name="опека" sheetId="5" r:id="rId6"/>
  </sheets>
  <definedNames>
    <definedName name="_xlnm._FilterDatabase" localSheetId="1" hidden="1">Лист1!$A$6:$J$35</definedName>
    <definedName name="_xlnm._FilterDatabase" localSheetId="0" hidden="1">расчет!$A$9:$G$38</definedName>
  </definedNames>
  <calcPr calcId="145621"/>
</workbook>
</file>

<file path=xl/calcChain.xml><?xml version="1.0" encoding="utf-8"?>
<calcChain xmlns="http://schemas.openxmlformats.org/spreadsheetml/2006/main">
  <c r="E35" i="6" l="1"/>
  <c r="G35" i="6" s="1"/>
  <c r="G34" i="6"/>
  <c r="G33" i="6"/>
  <c r="G32" i="6"/>
  <c r="G31" i="6"/>
  <c r="E30" i="6"/>
  <c r="G29" i="6"/>
  <c r="G30" i="6" s="1"/>
  <c r="E28" i="6"/>
  <c r="G28" i="6" s="1"/>
  <c r="G27" i="6"/>
  <c r="G26" i="6"/>
  <c r="E25" i="6"/>
  <c r="G25" i="6" s="1"/>
  <c r="G24" i="6"/>
  <c r="G23" i="6"/>
  <c r="E22" i="6"/>
  <c r="G22" i="6" s="1"/>
  <c r="G21" i="6"/>
  <c r="G20" i="6"/>
  <c r="E19" i="6"/>
  <c r="G19" i="6" s="1"/>
  <c r="G18" i="6"/>
  <c r="G17" i="6"/>
  <c r="E16" i="6"/>
  <c r="G16" i="6" s="1"/>
  <c r="G15" i="6"/>
  <c r="G14" i="6"/>
  <c r="E13" i="6"/>
  <c r="G13" i="6" s="1"/>
  <c r="G12" i="6"/>
  <c r="G11" i="6"/>
  <c r="G36" i="6" l="1"/>
  <c r="N21" i="1"/>
  <c r="M24" i="1"/>
  <c r="J17" i="1"/>
  <c r="A10" i="2" l="1"/>
  <c r="A9" i="5"/>
  <c r="A10" i="4"/>
  <c r="A11" i="3" l="1"/>
  <c r="J14" i="1"/>
  <c r="E13" i="1"/>
  <c r="J13" i="1" s="1"/>
  <c r="E10" i="1"/>
  <c r="J10" i="1" s="1"/>
  <c r="J29" i="1" l="1"/>
  <c r="N20" i="1" s="1"/>
  <c r="J28" i="1" l="1"/>
  <c r="J30" i="1"/>
  <c r="J31" i="1"/>
  <c r="J12" i="1"/>
  <c r="J15" i="1"/>
  <c r="E16" i="1"/>
  <c r="J16" i="1" s="1"/>
  <c r="J18" i="1"/>
  <c r="E19" i="1"/>
  <c r="J19" i="1" s="1"/>
  <c r="J20" i="1"/>
  <c r="J8" i="1"/>
  <c r="J9" i="1"/>
  <c r="J11" i="1"/>
  <c r="E22" i="1" l="1"/>
  <c r="J22" i="1" s="1"/>
  <c r="E32" i="1"/>
  <c r="J32" i="1" s="1"/>
  <c r="E25" i="1"/>
  <c r="J25" i="1" s="1"/>
  <c r="E27" i="1"/>
  <c r="J26" i="1"/>
  <c r="N22" i="1" s="1"/>
  <c r="J27" i="1" l="1"/>
  <c r="J33" i="1" s="1"/>
  <c r="J24" i="1"/>
  <c r="N23" i="1" s="1"/>
  <c r="J23" i="1"/>
  <c r="J21" i="1"/>
</calcChain>
</file>

<file path=xl/sharedStrings.xml><?xml version="1.0" encoding="utf-8"?>
<sst xmlns="http://schemas.openxmlformats.org/spreadsheetml/2006/main" count="140" uniqueCount="64">
  <si>
    <r>
      <t xml:space="preserve">Метод определения начальной (максимальной) цены: </t>
    </r>
    <r>
      <rPr>
        <sz val="11"/>
        <color theme="1"/>
        <rFont val="Times New Roman"/>
        <family val="1"/>
        <charset val="204"/>
      </rPr>
      <t>метод сопоставимых рыночных цен</t>
    </r>
  </si>
  <si>
    <r>
      <t xml:space="preserve">Способ размещения заказа: </t>
    </r>
    <r>
      <rPr>
        <sz val="11"/>
        <color theme="1"/>
        <rFont val="Times New Roman"/>
        <family val="1"/>
        <charset val="204"/>
      </rPr>
      <t xml:space="preserve">аукцион в электронной форме </t>
    </r>
  </si>
  <si>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</si>
  <si>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</si>
  <si>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</si>
  <si>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</si>
  <si>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</si>
  <si>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Единичные цены, руб.</t>
  </si>
  <si>
    <t>Средняя цена, руб.</t>
  </si>
  <si>
    <t>Начальная (максимальная) цена, руб.</t>
  </si>
  <si>
    <t>1*</t>
  </si>
  <si>
    <t>2*</t>
  </si>
  <si>
    <t>3*</t>
  </si>
  <si>
    <t>Марка почтовая</t>
  </si>
  <si>
    <t>КДН</t>
  </si>
  <si>
    <t>ИТОГО</t>
  </si>
  <si>
    <t>Архив</t>
  </si>
  <si>
    <t>Почтовая самоклеющаяся, номиналом 1 рубль</t>
  </si>
  <si>
    <t>АК</t>
  </si>
  <si>
    <r>
      <t>Почтовая самоклеющаяся, номиналом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2 рубля</t>
    </r>
  </si>
  <si>
    <r>
      <t>Почтовая самоклеющаяся, номиналом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3 рубля</t>
    </r>
  </si>
  <si>
    <t>Почтовая самоклеющаяся, номиналом 5 рублей</t>
  </si>
  <si>
    <t>Почтовая самоклеющаяся, номиналом 10 рублей</t>
  </si>
  <si>
    <t>Конверт почтовый литер «А»</t>
  </si>
  <si>
    <t>Почтовый, маркированный, литер «А», для отправки простых писем, размер ширина не менее 110 мм, но не более 130 мм, длина не менее 220 мм, но не более 240 мм.</t>
  </si>
  <si>
    <t>Администрация</t>
  </si>
  <si>
    <t>Конверт почтовый литер «Д»</t>
  </si>
  <si>
    <t>Почтовый, маркированный, литер «D», для отправки заказных писем, размер не менее 110 мм, но не более 130 мм, длина не менее 220 мм, но не более 240 мм.</t>
  </si>
  <si>
    <t>Сокращенные наименования структурных подразделений:</t>
  </si>
  <si>
    <t>Администрация – администрация города Югорска</t>
  </si>
  <si>
    <t>КДН – комиссия по делам несовершеннолетних</t>
  </si>
  <si>
    <t>АК – административная комиссия</t>
  </si>
  <si>
    <t>Архив -  архив администрации города Югорска</t>
  </si>
  <si>
    <t>Выделено средств</t>
  </si>
  <si>
    <t>ООиП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</si>
  <si>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</si>
  <si>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ООиП – отдел опеки и попечительства</t>
  </si>
  <si>
    <t xml:space="preserve">Итого начальная (максимальная) цена </t>
  </si>
  <si>
    <t>администрация</t>
  </si>
  <si>
    <t>архив</t>
  </si>
  <si>
    <t>Почтовая (клей), номиналом 25 рублей</t>
  </si>
  <si>
    <t xml:space="preserve"> Начальная (максимальная) цена контракта: рублей 00 коп. </t>
  </si>
  <si>
    <t>Заведующий по АХР                          Н.А. Попова</t>
  </si>
  <si>
    <t>(34675) 5-00-45</t>
  </si>
  <si>
    <t>1*- Письмо от 31.03.2022 № Ф86-1/105/37</t>
  </si>
  <si>
    <t>2*- Письмо от 31.03.2022 № 3.3.19.6.2.2/82</t>
  </si>
  <si>
    <t>3*- Письмо от 31.03.2022 №3.3.1.1.16-18</t>
  </si>
  <si>
    <t xml:space="preserve">Обоснование начальной (максимальной) цены контракта </t>
  </si>
  <si>
    <t xml:space="preserve"> на поставку почтовых маркированных конвертов и марок</t>
  </si>
  <si>
    <t>* Тарифы, утвержденные Приказом Федеральной антимонопольной службы от  09.11.2021 № 1235/21 "Об утверждении предельных максимальных уровней тарифов на услугу по пересылке внутренней письменной корреспонденции (почтовых карточек, писем, бандеролей)".</t>
  </si>
  <si>
    <t>КДНиЗП</t>
  </si>
  <si>
    <t>КДНиЗП –отдел по организации деятельности комиссия по делам несовершеннолетних и защите их прав</t>
  </si>
  <si>
    <t>Расшифровка сокращенных наименований структурных подразделений администрации города Югорска:</t>
  </si>
  <si>
    <t>Цена (тариф) за ед. руб.</t>
  </si>
  <si>
    <t>Исп. Гл. специалист Н.Б. Королева, 834675 50047 (294)</t>
  </si>
  <si>
    <t>Почтовая самоклеющаяся, номиналом  2 рубля</t>
  </si>
  <si>
    <t>Почтовая самоклеющаяся, номиналом  3 рубля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</si>
  <si>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тарифный метод.</t>
    </r>
  </si>
  <si>
    <r>
      <t xml:space="preserve">Способ размещения заказа: </t>
    </r>
    <r>
      <rPr>
        <sz val="12"/>
        <color theme="1"/>
        <rFont val="PT Astra Serif"/>
        <family val="1"/>
        <charset val="204"/>
      </rPr>
      <t xml:space="preserve">аукцион в электронной форме </t>
    </r>
  </si>
  <si>
    <t>Приложение 2 к извещению об осуществлении аукциона
 в электронной форме</t>
  </si>
  <si>
    <t xml:space="preserve"> Начальная (максимальная) цена контракта: 220 018 (двести двадцать  тысяч восемнадцать) рублей 00 копеек. 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</si>
  <si>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</si>
  <si>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>Конверт почтовый бумажный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</si>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</sst>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Border="1" applyAlignment="1"/>
    <xf numFmtId="2" fontId="4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2" borderId="9" xfId="0" applyFill="1" applyBorder="1"/>
    <xf numFmtId="2" fontId="0" fillId="2" borderId="10" xfId="0" applyNumberFormat="1" applyFill="1" applyBorder="1" applyAlignment="1"/>
    <xf numFmtId="0" fontId="0" fillId="2" borderId="14" xfId="0" applyFill="1" applyBorder="1"/>
    <xf numFmtId="2" fontId="0" fillId="2" borderId="15" xfId="0" applyNumberFormat="1" applyFill="1" applyBorder="1"/>
    <xf numFmtId="0" fontId="6" fillId="2" borderId="7" xfId="0" applyFont="1" applyFill="1" applyBorder="1"/>
    <xf numFmtId="3" fontId="6" fillId="2" borderId="11" xfId="0" applyNumberFormat="1" applyFont="1" applyFill="1" applyBorder="1"/>
    <xf numFmtId="2" fontId="6" fillId="0" borderId="0" xfId="0" applyNumberFormat="1" applyFont="1" applyBorder="1" applyAlignment="1"/>
    <xf numFmtId="2" fontId="0" fillId="0" borderId="0" xfId="0" applyNumberFormat="1" applyFont="1" applyBorder="1" applyAlignment="1"/>
    <xf numFmtId="2" fontId="6" fillId="0" borderId="0" xfId="0" applyNumberFormat="1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 applyAlignment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0" fillId="0" borderId="0" xfId="0" applyNumberFormat="1" applyFill="1" applyBorder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7" fillId="0" borderId="0" xfId="0" applyFont="1"/>
    <xf numFmtId="0" fontId="8" fillId="3" borderId="0" xfId="0" applyFont="1" applyFill="1"/>
    <xf numFmtId="0" fontId="9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justify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/>
    <xf numFmtId="2" fontId="0" fillId="0" borderId="0" xfId="0" applyNumberFormat="1" applyFill="1" applyBorder="1"/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/>
    <xf numFmtId="0" fontId="9" fillId="3" borderId="0" xfId="0" applyFont="1" applyFill="1" applyAlignment="1">
      <alignment horizontal="justify" vertical="center"/>
    </xf>
    <xf numFmtId="0" fontId="9" fillId="3" borderId="8" xfId="0" applyFont="1" applyFill="1" applyBorder="1" applyAlignment="1">
      <alignment horizontal="justify" vertical="center"/>
    </xf>
    <xf numFmtId="0" fontId="8" fillId="3" borderId="8" xfId="0" applyFont="1" applyFill="1" applyBorder="1" applyAlignme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0" fontId="0" fillId="3" borderId="0" xfId="0" applyFill="1" applyAlignment="1"/>
    <xf numFmtId="0" fontId="2" fillId="3" borderId="8" xfId="0" applyFont="1" applyFill="1" applyBorder="1" applyAlignment="1">
      <alignment horizontal="justify" vertical="center"/>
    </xf>
    <xf numFmtId="0" fontId="0" fillId="3" borderId="8" xfId="0" applyFill="1" applyBorder="1" applyAlignment="1"/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2" borderId="12" xfId="0" applyFill="1" applyBorder="1" applyAlignment="1"/>
    <xf numFmtId="0" fontId="0" fillId="2" borderId="13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tabSelected="1" workbookViewId="0">
      <selection activeCell="J33" sqref="J33"/>
    </sheetView>
  </sheetViews>
  <sheetFormatPr defaultRowHeight="15" x14ac:dyDescent="0.25"/>
  <cols>
    <col min="1" max="1" width="7.85546875" customWidth="1"/>
    <col min="2" max="2" width="18.7109375" customWidth="1"/>
    <col min="3" max="3" width="34.85546875" customWidth="1"/>
    <col min="4" max="4" width="17" customWidth="1"/>
    <col min="6" max="6" width="9.7109375" customWidth="1"/>
    <col min="7" max="7" width="35.42578125" customWidth="1"/>
    <col min="9" max="9" width="18.28515625" customWidth="1"/>
    <col min="10" max="10" width="16.42578125" customWidth="1"/>
    <col min="11" max="11" width="13.5703125" customWidth="1"/>
    <col min="12" max="12" width="10.7109375" customWidth="1"/>
    <col min="13" max="13" width="14.85546875" customWidth="1"/>
  </cols>
  <sheetData>
    <row r="1" spans="1:13" x14ac:dyDescent="0.25">
      <c r="E1" s="67" t="s">
        <v>59</v>
      </c>
      <c r="F1" s="68"/>
      <c r="G1" s="68"/>
    </row>
    <row r="2" spans="1:13" x14ac:dyDescent="0.25">
      <c r="E2" s="68"/>
      <c r="F2" s="68"/>
      <c r="G2" s="68"/>
    </row>
    <row r="4" spans="1:13" ht="15.75" x14ac:dyDescent="0.25">
      <c r="A4" s="50" t="s">
        <v>47</v>
      </c>
      <c r="B4" s="51"/>
      <c r="C4" s="51"/>
      <c r="D4" s="51"/>
      <c r="E4" s="51"/>
      <c r="F4" s="51"/>
      <c r="G4" s="37"/>
    </row>
    <row r="5" spans="1:13" ht="15.75" x14ac:dyDescent="0.25">
      <c r="A5" s="50" t="s">
        <v>48</v>
      </c>
      <c r="B5" s="51"/>
      <c r="C5" s="51"/>
      <c r="D5" s="51"/>
      <c r="E5" s="51"/>
      <c r="F5" s="51"/>
      <c r="G5" s="37"/>
    </row>
    <row r="6" spans="1:13" ht="15.75" x14ac:dyDescent="0.25">
      <c r="A6" s="38"/>
      <c r="B6" s="37"/>
      <c r="C6" s="37"/>
      <c r="D6" s="37"/>
      <c r="E6" s="37"/>
      <c r="F6" s="37"/>
      <c r="G6" s="37"/>
    </row>
    <row r="7" spans="1:13" ht="15.75" x14ac:dyDescent="0.25">
      <c r="A7" s="52" t="s">
        <v>57</v>
      </c>
      <c r="B7" s="51"/>
      <c r="C7" s="51"/>
      <c r="D7" s="51"/>
      <c r="E7" s="51"/>
      <c r="F7" s="51"/>
      <c r="G7" s="51"/>
    </row>
    <row r="8" spans="1:13" ht="15.75" customHeight="1" thickBot="1" x14ac:dyDescent="0.3">
      <c r="A8" s="53" t="s">
        <v>58</v>
      </c>
      <c r="B8" s="54"/>
      <c r="C8" s="54"/>
      <c r="D8" s="54"/>
      <c r="E8" s="54"/>
      <c r="F8" s="54"/>
      <c r="G8" s="54"/>
    </row>
    <row r="9" spans="1:13" ht="60.75" customHeight="1" x14ac:dyDescent="0.25">
      <c r="A9" s="55" t="s">
        <v>2</v>
      </c>
      <c r="B9" s="55" t="s">
        <v>3</v>
      </c>
      <c r="C9" s="55" t="s">
        <v>4</v>
      </c>
      <c r="D9" s="55" t="s">
        <v>5</v>
      </c>
      <c r="E9" s="55" t="s">
        <v>6</v>
      </c>
      <c r="F9" s="55" t="s">
        <v>53</v>
      </c>
      <c r="G9" s="55" t="s">
        <v>9</v>
      </c>
      <c r="I9" s="57"/>
      <c r="J9" s="57"/>
      <c r="L9" s="58"/>
      <c r="M9" s="58"/>
    </row>
    <row r="10" spans="1:13" ht="15.75" thickBot="1" x14ac:dyDescent="0.3">
      <c r="A10" s="56"/>
      <c r="B10" s="56"/>
      <c r="C10" s="56"/>
      <c r="D10" s="56"/>
      <c r="E10" s="56"/>
      <c r="F10" s="56"/>
      <c r="G10" s="56"/>
      <c r="I10" s="19"/>
      <c r="J10" s="20"/>
      <c r="K10" s="9"/>
      <c r="L10" s="4"/>
      <c r="M10" s="6"/>
    </row>
    <row r="11" spans="1:13" ht="15.75" customHeight="1" thickBot="1" x14ac:dyDescent="0.3">
      <c r="A11" s="59">
        <v>1</v>
      </c>
      <c r="B11" s="59" t="s">
        <v>13</v>
      </c>
      <c r="C11" s="59" t="s">
        <v>40</v>
      </c>
      <c r="D11" s="39" t="s">
        <v>16</v>
      </c>
      <c r="E11" s="39">
        <v>120</v>
      </c>
      <c r="F11" s="62">
        <v>25</v>
      </c>
      <c r="G11" s="40">
        <f>E11*F11</f>
        <v>3000</v>
      </c>
      <c r="I11" s="21"/>
      <c r="J11" s="22"/>
      <c r="L11" s="4"/>
      <c r="M11" s="5"/>
    </row>
    <row r="12" spans="1:13" ht="16.5" thickBot="1" x14ac:dyDescent="0.3">
      <c r="A12" s="60"/>
      <c r="B12" s="60"/>
      <c r="C12" s="60"/>
      <c r="D12" s="39" t="s">
        <v>34</v>
      </c>
      <c r="E12" s="39">
        <v>100</v>
      </c>
      <c r="F12" s="63"/>
      <c r="G12" s="40">
        <f>E12*F11</f>
        <v>2500</v>
      </c>
      <c r="I12" s="19"/>
      <c r="J12" s="23"/>
      <c r="L12" s="4"/>
      <c r="M12" s="5"/>
    </row>
    <row r="13" spans="1:13" ht="16.5" thickBot="1" x14ac:dyDescent="0.3">
      <c r="A13" s="61"/>
      <c r="B13" s="61"/>
      <c r="C13" s="61"/>
      <c r="D13" s="41" t="s">
        <v>15</v>
      </c>
      <c r="E13" s="41">
        <f>SUM(E11:E12)</f>
        <v>220</v>
      </c>
      <c r="F13" s="64"/>
      <c r="G13" s="42">
        <f>E13*F11</f>
        <v>5500</v>
      </c>
      <c r="I13" s="19"/>
      <c r="J13" s="23"/>
      <c r="L13" s="4"/>
      <c r="M13" s="5"/>
    </row>
    <row r="14" spans="1:13" ht="16.5" thickBot="1" x14ac:dyDescent="0.3">
      <c r="A14" s="59">
        <v>2</v>
      </c>
      <c r="B14" s="59" t="s">
        <v>13</v>
      </c>
      <c r="C14" s="59" t="s">
        <v>17</v>
      </c>
      <c r="D14" s="39" t="s">
        <v>16</v>
      </c>
      <c r="E14" s="39">
        <v>135</v>
      </c>
      <c r="F14" s="62">
        <v>1</v>
      </c>
      <c r="G14" s="40">
        <f>E14*F14</f>
        <v>135</v>
      </c>
      <c r="I14" s="4"/>
      <c r="J14" s="5"/>
      <c r="L14" s="4"/>
      <c r="M14" s="5"/>
    </row>
    <row r="15" spans="1:13" ht="16.5" thickBot="1" x14ac:dyDescent="0.3">
      <c r="A15" s="60"/>
      <c r="B15" s="60"/>
      <c r="C15" s="60"/>
      <c r="D15" s="39" t="s">
        <v>34</v>
      </c>
      <c r="E15" s="39">
        <v>50</v>
      </c>
      <c r="F15" s="63"/>
      <c r="G15" s="40">
        <f>E15*F14</f>
        <v>50</v>
      </c>
      <c r="I15" s="65"/>
      <c r="J15" s="65"/>
    </row>
    <row r="16" spans="1:13" ht="34.5" customHeight="1" thickBot="1" x14ac:dyDescent="0.3">
      <c r="A16" s="61"/>
      <c r="B16" s="61"/>
      <c r="C16" s="61"/>
      <c r="D16" s="41" t="s">
        <v>15</v>
      </c>
      <c r="E16" s="43">
        <f>SUM(E14:E15)</f>
        <v>185</v>
      </c>
      <c r="F16" s="64"/>
      <c r="G16" s="42">
        <f>E16*F14</f>
        <v>185</v>
      </c>
      <c r="I16" s="16"/>
      <c r="J16" s="17"/>
      <c r="L16" s="3"/>
    </row>
    <row r="17" spans="1:13" ht="15.75" customHeight="1" thickBot="1" x14ac:dyDescent="0.3">
      <c r="A17" s="59">
        <v>3</v>
      </c>
      <c r="B17" s="59" t="s">
        <v>13</v>
      </c>
      <c r="C17" s="59" t="s">
        <v>55</v>
      </c>
      <c r="D17" s="39" t="s">
        <v>16</v>
      </c>
      <c r="E17" s="39">
        <v>135</v>
      </c>
      <c r="F17" s="62">
        <v>2</v>
      </c>
      <c r="G17" s="40">
        <f>E17*F17</f>
        <v>270</v>
      </c>
      <c r="I17" s="16"/>
      <c r="J17" s="17"/>
    </row>
    <row r="18" spans="1:13" ht="16.5" thickBot="1" x14ac:dyDescent="0.3">
      <c r="A18" s="60"/>
      <c r="B18" s="60"/>
      <c r="C18" s="60"/>
      <c r="D18" s="39" t="s">
        <v>34</v>
      </c>
      <c r="E18" s="39">
        <v>50</v>
      </c>
      <c r="F18" s="63"/>
      <c r="G18" s="40">
        <f>E18*F17</f>
        <v>100</v>
      </c>
      <c r="I18" s="16"/>
      <c r="J18" s="17"/>
    </row>
    <row r="19" spans="1:13" ht="30" customHeight="1" thickBot="1" x14ac:dyDescent="0.3">
      <c r="A19" s="61"/>
      <c r="B19" s="61"/>
      <c r="C19" s="61"/>
      <c r="D19" s="41" t="s">
        <v>15</v>
      </c>
      <c r="E19" s="41">
        <f>SUM(E17:E18)</f>
        <v>185</v>
      </c>
      <c r="F19" s="64"/>
      <c r="G19" s="42">
        <f>E19*F17</f>
        <v>370</v>
      </c>
      <c r="I19" s="16"/>
      <c r="J19" s="17"/>
    </row>
    <row r="20" spans="1:13" ht="15.75" customHeight="1" thickBot="1" x14ac:dyDescent="0.3">
      <c r="A20" s="59">
        <v>4</v>
      </c>
      <c r="B20" s="59" t="s">
        <v>13</v>
      </c>
      <c r="C20" s="59" t="s">
        <v>56</v>
      </c>
      <c r="D20" s="39" t="s">
        <v>16</v>
      </c>
      <c r="E20" s="39">
        <v>140</v>
      </c>
      <c r="F20" s="62">
        <v>3</v>
      </c>
      <c r="G20" s="40">
        <f>E20*F20</f>
        <v>420</v>
      </c>
      <c r="I20" s="18"/>
      <c r="J20" s="20"/>
      <c r="K20" s="19"/>
      <c r="L20" s="19"/>
      <c r="M20" s="19"/>
    </row>
    <row r="21" spans="1:13" ht="16.5" thickBot="1" x14ac:dyDescent="0.3">
      <c r="A21" s="60"/>
      <c r="B21" s="60"/>
      <c r="C21" s="60"/>
      <c r="D21" s="39" t="s">
        <v>34</v>
      </c>
      <c r="E21" s="39">
        <v>50</v>
      </c>
      <c r="F21" s="63"/>
      <c r="G21" s="40">
        <f>E21*F20</f>
        <v>150</v>
      </c>
      <c r="I21" s="19"/>
      <c r="J21" s="23"/>
      <c r="K21" s="19"/>
      <c r="L21" s="19"/>
      <c r="M21" s="19"/>
    </row>
    <row r="22" spans="1:13" ht="37.5" customHeight="1" thickBot="1" x14ac:dyDescent="0.3">
      <c r="A22" s="61"/>
      <c r="B22" s="61"/>
      <c r="C22" s="61"/>
      <c r="D22" s="41" t="s">
        <v>15</v>
      </c>
      <c r="E22" s="43">
        <f>SUM(E20:E21)</f>
        <v>190</v>
      </c>
      <c r="F22" s="64"/>
      <c r="G22" s="42">
        <f>E22*F20</f>
        <v>570</v>
      </c>
      <c r="I22" s="57"/>
      <c r="J22" s="57"/>
      <c r="K22" s="19"/>
      <c r="L22" s="19"/>
      <c r="M22" s="19"/>
    </row>
    <row r="23" spans="1:13" ht="16.5" thickBot="1" x14ac:dyDescent="0.3">
      <c r="A23" s="59">
        <v>5</v>
      </c>
      <c r="B23" s="59" t="s">
        <v>13</v>
      </c>
      <c r="C23" s="59" t="s">
        <v>21</v>
      </c>
      <c r="D23" s="39" t="s">
        <v>16</v>
      </c>
      <c r="E23" s="39">
        <v>135</v>
      </c>
      <c r="F23" s="62">
        <v>5</v>
      </c>
      <c r="G23" s="40">
        <f>E23*F23</f>
        <v>675</v>
      </c>
      <c r="I23" s="19"/>
      <c r="J23" s="20"/>
      <c r="K23" s="49"/>
      <c r="L23" s="19"/>
      <c r="M23" s="19"/>
    </row>
    <row r="24" spans="1:13" ht="16.5" thickBot="1" x14ac:dyDescent="0.3">
      <c r="A24" s="60"/>
      <c r="B24" s="60"/>
      <c r="C24" s="60"/>
      <c r="D24" s="39" t="s">
        <v>34</v>
      </c>
      <c r="E24" s="39">
        <v>101</v>
      </c>
      <c r="F24" s="63"/>
      <c r="G24" s="40">
        <f>E24*F23</f>
        <v>505</v>
      </c>
      <c r="I24" s="19"/>
      <c r="J24" s="20"/>
      <c r="K24" s="49"/>
      <c r="L24" s="19"/>
      <c r="M24" s="19"/>
    </row>
    <row r="25" spans="1:13" ht="36" customHeight="1" thickBot="1" x14ac:dyDescent="0.3">
      <c r="A25" s="61"/>
      <c r="B25" s="61"/>
      <c r="C25" s="61"/>
      <c r="D25" s="41" t="s">
        <v>15</v>
      </c>
      <c r="E25" s="43">
        <f>SUM(E23:E24)</f>
        <v>236</v>
      </c>
      <c r="F25" s="64"/>
      <c r="G25" s="42">
        <f>E25*F23</f>
        <v>1180</v>
      </c>
      <c r="I25" s="19"/>
      <c r="J25" s="20"/>
      <c r="K25" s="49"/>
      <c r="L25" s="19"/>
      <c r="M25" s="19"/>
    </row>
    <row r="26" spans="1:13" ht="16.5" thickBot="1" x14ac:dyDescent="0.3">
      <c r="A26" s="59">
        <v>6</v>
      </c>
      <c r="B26" s="59" t="s">
        <v>13</v>
      </c>
      <c r="C26" s="59" t="s">
        <v>22</v>
      </c>
      <c r="D26" s="39" t="s">
        <v>34</v>
      </c>
      <c r="E26" s="39">
        <v>116</v>
      </c>
      <c r="F26" s="62">
        <v>10</v>
      </c>
      <c r="G26" s="40">
        <f>E26*F26</f>
        <v>1160</v>
      </c>
      <c r="I26" s="19"/>
      <c r="J26" s="49"/>
      <c r="K26" s="49"/>
      <c r="L26" s="19"/>
      <c r="M26" s="19"/>
    </row>
    <row r="27" spans="1:13" ht="16.5" thickBot="1" x14ac:dyDescent="0.3">
      <c r="A27" s="60"/>
      <c r="B27" s="60"/>
      <c r="C27" s="60"/>
      <c r="D27" s="39" t="s">
        <v>16</v>
      </c>
      <c r="E27" s="39">
        <v>250</v>
      </c>
      <c r="F27" s="63"/>
      <c r="G27" s="40">
        <f>E27*F26</f>
        <v>2500</v>
      </c>
      <c r="I27" s="21"/>
      <c r="J27" s="22"/>
      <c r="K27" s="19"/>
      <c r="L27" s="19"/>
      <c r="M27" s="19"/>
    </row>
    <row r="28" spans="1:13" ht="35.25" customHeight="1" thickBot="1" x14ac:dyDescent="0.3">
      <c r="A28" s="61"/>
      <c r="B28" s="61"/>
      <c r="C28" s="61"/>
      <c r="D28" s="41" t="s">
        <v>15</v>
      </c>
      <c r="E28" s="43">
        <f>SUM(E26:E27)</f>
        <v>366</v>
      </c>
      <c r="F28" s="64"/>
      <c r="G28" s="42">
        <f>E28*F26</f>
        <v>3660</v>
      </c>
      <c r="I28" s="19"/>
      <c r="J28" s="19"/>
      <c r="K28" s="19"/>
      <c r="L28" s="19"/>
      <c r="M28" s="19"/>
    </row>
    <row r="29" spans="1:13" ht="99.75" customHeight="1" thickBot="1" x14ac:dyDescent="0.3">
      <c r="A29" s="59">
        <v>7</v>
      </c>
      <c r="B29" s="59" t="s">
        <v>62</v>
      </c>
      <c r="C29" s="59" t="s">
        <v>61</v>
      </c>
      <c r="D29" s="39" t="s">
        <v>25</v>
      </c>
      <c r="E29" s="44">
        <v>2000</v>
      </c>
      <c r="F29" s="62">
        <v>34</v>
      </c>
      <c r="G29" s="40">
        <f>E29*F29</f>
        <v>68000</v>
      </c>
      <c r="I29" s="19"/>
      <c r="J29" s="19"/>
      <c r="K29" s="21"/>
      <c r="L29" s="21"/>
      <c r="M29" s="21"/>
    </row>
    <row r="30" spans="1:13" ht="166.5" customHeight="1" thickBot="1" x14ac:dyDescent="0.3">
      <c r="A30" s="61"/>
      <c r="B30" s="61"/>
      <c r="C30" s="61"/>
      <c r="D30" s="41" t="s">
        <v>15</v>
      </c>
      <c r="E30" s="43">
        <f>SUM(E29:E29)</f>
        <v>2000</v>
      </c>
      <c r="F30" s="64"/>
      <c r="G30" s="42">
        <f>SUM(G29:G29)</f>
        <v>68000</v>
      </c>
      <c r="I30" s="19"/>
      <c r="J30" s="21"/>
      <c r="K30" s="19"/>
      <c r="L30" s="19"/>
      <c r="M30" s="49"/>
    </row>
    <row r="31" spans="1:13" ht="16.5" thickBot="1" x14ac:dyDescent="0.3">
      <c r="A31" s="59">
        <v>8</v>
      </c>
      <c r="B31" s="59" t="s">
        <v>62</v>
      </c>
      <c r="C31" s="59" t="s">
        <v>63</v>
      </c>
      <c r="D31" s="39" t="s">
        <v>34</v>
      </c>
      <c r="E31" s="39">
        <v>475</v>
      </c>
      <c r="F31" s="62">
        <v>69</v>
      </c>
      <c r="G31" s="40">
        <f>E31*F31</f>
        <v>32775</v>
      </c>
      <c r="I31" s="19"/>
      <c r="J31" s="21"/>
      <c r="K31" s="19"/>
      <c r="L31" s="19"/>
      <c r="M31" s="19"/>
    </row>
    <row r="32" spans="1:13" ht="16.5" thickBot="1" x14ac:dyDescent="0.3">
      <c r="A32" s="60"/>
      <c r="B32" s="60"/>
      <c r="C32" s="60"/>
      <c r="D32" s="39" t="s">
        <v>50</v>
      </c>
      <c r="E32" s="39">
        <v>92</v>
      </c>
      <c r="F32" s="63"/>
      <c r="G32" s="40">
        <f>E32*F31</f>
        <v>6348</v>
      </c>
      <c r="I32" s="19"/>
      <c r="J32" s="21"/>
      <c r="K32" s="19"/>
      <c r="L32" s="19"/>
      <c r="M32" s="49"/>
    </row>
    <row r="33" spans="1:52" ht="16.5" thickBot="1" x14ac:dyDescent="0.3">
      <c r="A33" s="60"/>
      <c r="B33" s="60"/>
      <c r="C33" s="60"/>
      <c r="D33" s="39" t="s">
        <v>25</v>
      </c>
      <c r="E33" s="39">
        <v>1300</v>
      </c>
      <c r="F33" s="63"/>
      <c r="G33" s="40">
        <f>E33*F31</f>
        <v>89700</v>
      </c>
      <c r="I33" s="19"/>
      <c r="J33" s="21"/>
      <c r="K33" s="19"/>
      <c r="L33" s="19"/>
      <c r="M33" s="49"/>
    </row>
    <row r="34" spans="1:52" ht="16.5" thickBot="1" x14ac:dyDescent="0.3">
      <c r="A34" s="60"/>
      <c r="B34" s="60"/>
      <c r="C34" s="60"/>
      <c r="D34" s="39" t="s">
        <v>18</v>
      </c>
      <c r="E34" s="39">
        <v>170</v>
      </c>
      <c r="F34" s="63"/>
      <c r="G34" s="40">
        <f>E34*F31</f>
        <v>11730</v>
      </c>
      <c r="I34" s="19"/>
      <c r="J34" s="21"/>
      <c r="K34" s="19"/>
      <c r="L34" s="19"/>
      <c r="M34" s="49"/>
    </row>
    <row r="35" spans="1:52" ht="198.75" customHeight="1" thickBot="1" x14ac:dyDescent="0.3">
      <c r="A35" s="61"/>
      <c r="B35" s="61"/>
      <c r="C35" s="61"/>
      <c r="D35" s="41" t="s">
        <v>15</v>
      </c>
      <c r="E35" s="41">
        <f>SUM(E31:E34)</f>
        <v>2037</v>
      </c>
      <c r="F35" s="64"/>
      <c r="G35" s="42">
        <f>E35*F31</f>
        <v>140553</v>
      </c>
      <c r="I35" s="19"/>
      <c r="J35" s="19"/>
      <c r="K35" s="19"/>
      <c r="L35" s="19"/>
      <c r="M35" s="49"/>
      <c r="AZ35" t="s">
        <v>35</v>
      </c>
    </row>
    <row r="36" spans="1:52" x14ac:dyDescent="0.25">
      <c r="A36" s="59"/>
      <c r="B36" s="55" t="s">
        <v>37</v>
      </c>
      <c r="C36" s="55"/>
      <c r="D36" s="55"/>
      <c r="E36" s="55"/>
      <c r="F36" s="62"/>
      <c r="G36" s="69">
        <f>G35+G30+G28+G25+G22+G19+G16+G13</f>
        <v>220018</v>
      </c>
    </row>
    <row r="37" spans="1:52" x14ac:dyDescent="0.25">
      <c r="A37" s="60"/>
      <c r="B37" s="73"/>
      <c r="C37" s="73"/>
      <c r="D37" s="73"/>
      <c r="E37" s="73"/>
      <c r="F37" s="63"/>
      <c r="G37" s="70"/>
    </row>
    <row r="38" spans="1:52" ht="31.5" customHeight="1" thickBot="1" x14ac:dyDescent="0.3">
      <c r="A38" s="61"/>
      <c r="B38" s="56"/>
      <c r="C38" s="56"/>
      <c r="D38" s="56"/>
      <c r="E38" s="56"/>
      <c r="F38" s="64"/>
      <c r="G38" s="71"/>
    </row>
    <row r="39" spans="1:52" ht="15.75" x14ac:dyDescent="0.25">
      <c r="A39" s="45"/>
      <c r="B39" s="37"/>
      <c r="C39" s="37"/>
      <c r="D39" s="37"/>
      <c r="E39" s="37"/>
      <c r="F39" s="37"/>
      <c r="G39" s="37"/>
    </row>
    <row r="40" spans="1:52" ht="15.75" x14ac:dyDescent="0.25">
      <c r="A40" s="46" t="s">
        <v>52</v>
      </c>
      <c r="B40" s="37"/>
      <c r="C40" s="37"/>
      <c r="D40" s="37"/>
      <c r="E40" s="37"/>
      <c r="F40" s="37"/>
      <c r="G40" s="37"/>
    </row>
    <row r="41" spans="1:52" ht="15.75" x14ac:dyDescent="0.25">
      <c r="A41" s="47" t="s">
        <v>29</v>
      </c>
      <c r="B41" s="37"/>
      <c r="C41" s="37"/>
      <c r="D41" s="37"/>
      <c r="E41" s="37"/>
      <c r="F41" s="37"/>
      <c r="G41" s="37"/>
    </row>
    <row r="42" spans="1:52" ht="15.75" x14ac:dyDescent="0.25">
      <c r="A42" s="47" t="s">
        <v>51</v>
      </c>
      <c r="B42" s="37"/>
      <c r="C42" s="37"/>
      <c r="D42" s="37"/>
      <c r="E42" s="37"/>
      <c r="F42" s="37"/>
      <c r="G42" s="37"/>
    </row>
    <row r="43" spans="1:52" ht="15.75" x14ac:dyDescent="0.25">
      <c r="A43" s="47" t="s">
        <v>36</v>
      </c>
      <c r="B43" s="37"/>
      <c r="C43" s="37"/>
      <c r="D43" s="37"/>
      <c r="E43" s="37"/>
      <c r="F43" s="37"/>
      <c r="G43" s="37"/>
    </row>
    <row r="44" spans="1:52" ht="15.75" x14ac:dyDescent="0.25">
      <c r="A44" s="47" t="s">
        <v>31</v>
      </c>
      <c r="B44" s="37"/>
      <c r="C44" s="37"/>
      <c r="D44" s="37"/>
      <c r="E44" s="37"/>
      <c r="F44" s="37"/>
      <c r="G44" s="37"/>
    </row>
    <row r="45" spans="1:52" ht="15.75" x14ac:dyDescent="0.25">
      <c r="A45" s="47" t="s">
        <v>32</v>
      </c>
      <c r="B45" s="37"/>
      <c r="C45" s="37"/>
      <c r="D45" s="37"/>
      <c r="E45" s="37"/>
      <c r="F45" s="37"/>
      <c r="G45" s="37"/>
    </row>
    <row r="46" spans="1:52" ht="4.5" customHeight="1" x14ac:dyDescent="0.25">
      <c r="A46" s="47"/>
      <c r="B46" s="37"/>
      <c r="C46" s="37"/>
      <c r="D46" s="37"/>
      <c r="E46" s="37"/>
      <c r="F46" s="37"/>
      <c r="G46" s="37"/>
    </row>
    <row r="47" spans="1:52" ht="15.75" hidden="1" x14ac:dyDescent="0.25">
      <c r="A47" s="47"/>
      <c r="B47" s="37"/>
      <c r="C47" s="37"/>
      <c r="D47" s="37"/>
      <c r="E47" s="37"/>
      <c r="F47" s="37"/>
      <c r="G47" s="37"/>
    </row>
    <row r="48" spans="1:52" ht="5.25" hidden="1" customHeight="1" x14ac:dyDescent="0.25">
      <c r="A48" s="52" t="s">
        <v>60</v>
      </c>
      <c r="B48" s="52"/>
      <c r="C48" s="52"/>
      <c r="D48" s="52"/>
      <c r="E48" s="52"/>
      <c r="F48" s="52"/>
      <c r="G48" s="52"/>
    </row>
    <row r="49" spans="1:7" ht="36.75" customHeight="1" x14ac:dyDescent="0.25">
      <c r="A49" s="52"/>
      <c r="B49" s="52"/>
      <c r="C49" s="52"/>
      <c r="D49" s="52"/>
      <c r="E49" s="52"/>
      <c r="F49" s="52"/>
      <c r="G49" s="52"/>
    </row>
    <row r="50" spans="1:7" ht="15.75" x14ac:dyDescent="0.25">
      <c r="A50" s="45"/>
      <c r="B50" s="37"/>
      <c r="C50" s="37"/>
      <c r="D50" s="37"/>
      <c r="E50" s="37"/>
      <c r="F50" s="37"/>
      <c r="G50" s="37"/>
    </row>
    <row r="51" spans="1:7" ht="47.25" customHeight="1" x14ac:dyDescent="0.25">
      <c r="A51" s="72" t="s">
        <v>49</v>
      </c>
      <c r="B51" s="72"/>
      <c r="C51" s="72"/>
      <c r="D51" s="72"/>
      <c r="E51" s="72"/>
      <c r="F51" s="72"/>
      <c r="G51" s="72"/>
    </row>
    <row r="52" spans="1:7" ht="15.75" x14ac:dyDescent="0.25">
      <c r="A52" s="48"/>
      <c r="B52" s="48"/>
      <c r="C52" s="48"/>
      <c r="D52" s="48"/>
      <c r="E52" s="48"/>
      <c r="F52" s="48"/>
      <c r="G52" s="48"/>
    </row>
    <row r="53" spans="1:7" ht="15.75" x14ac:dyDescent="0.25">
      <c r="A53" s="66" t="s">
        <v>54</v>
      </c>
      <c r="B53" s="66"/>
      <c r="C53" s="66"/>
      <c r="D53" s="66"/>
      <c r="E53" s="66"/>
      <c r="F53" s="66"/>
      <c r="G53" s="66"/>
    </row>
    <row r="54" spans="1:7" x14ac:dyDescent="0.25">
      <c r="A54" s="36"/>
      <c r="B54" s="36"/>
      <c r="C54" s="36"/>
      <c r="D54" s="36"/>
      <c r="E54" s="36"/>
      <c r="F54" s="36"/>
      <c r="G54" s="36"/>
    </row>
  </sheetData>
  <autoFilter ref="A9:G38"/>
  <mergeCells count="58">
    <mergeCell ref="A53:G53"/>
    <mergeCell ref="E1:G2"/>
    <mergeCell ref="G36:G38"/>
    <mergeCell ref="A48:G49"/>
    <mergeCell ref="A51:G51"/>
    <mergeCell ref="F31:F35"/>
    <mergeCell ref="A36:A38"/>
    <mergeCell ref="B36:B38"/>
    <mergeCell ref="C36:C38"/>
    <mergeCell ref="D36:D38"/>
    <mergeCell ref="E36:E38"/>
    <mergeCell ref="F36:F38"/>
    <mergeCell ref="A31:A35"/>
    <mergeCell ref="B31:B35"/>
    <mergeCell ref="C31:C35"/>
    <mergeCell ref="F26:F28"/>
    <mergeCell ref="A29:A30"/>
    <mergeCell ref="B29:B30"/>
    <mergeCell ref="C29:C30"/>
    <mergeCell ref="F29:F30"/>
    <mergeCell ref="A26:A28"/>
    <mergeCell ref="B26:B28"/>
    <mergeCell ref="C26:C28"/>
    <mergeCell ref="I22:J22"/>
    <mergeCell ref="A23:A25"/>
    <mergeCell ref="B23:B25"/>
    <mergeCell ref="C23:C25"/>
    <mergeCell ref="F23:F25"/>
    <mergeCell ref="A20:A22"/>
    <mergeCell ref="B20:B22"/>
    <mergeCell ref="C20:C22"/>
    <mergeCell ref="A17:A19"/>
    <mergeCell ref="B17:B19"/>
    <mergeCell ref="C17:C19"/>
    <mergeCell ref="F17:F19"/>
    <mergeCell ref="F20:F22"/>
    <mergeCell ref="A14:A16"/>
    <mergeCell ref="B14:B16"/>
    <mergeCell ref="C14:C16"/>
    <mergeCell ref="F14:F16"/>
    <mergeCell ref="I15:J15"/>
    <mergeCell ref="I9:J9"/>
    <mergeCell ref="L9:M9"/>
    <mergeCell ref="A11:A13"/>
    <mergeCell ref="B11:B13"/>
    <mergeCell ref="C11:C13"/>
    <mergeCell ref="F11:F13"/>
    <mergeCell ref="A4:F4"/>
    <mergeCell ref="A5:F5"/>
    <mergeCell ref="A7:G7"/>
    <mergeCell ref="A8:G8"/>
    <mergeCell ref="A9:A10"/>
    <mergeCell ref="B9:B10"/>
    <mergeCell ref="C9:C10"/>
    <mergeCell ref="D9:D10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5"/>
  <sheetViews>
    <sheetView topLeftCell="A13" workbookViewId="0">
      <selection activeCell="L6" sqref="L6:M6"/>
    </sheetView>
  </sheetViews>
  <sheetFormatPr defaultRowHeight="15" x14ac:dyDescent="0.25"/>
  <cols>
    <col min="1" max="1" width="7.85546875" customWidth="1"/>
    <col min="2" max="2" width="14.28515625" customWidth="1"/>
    <col min="3" max="3" width="19.42578125" customWidth="1"/>
    <col min="4" max="4" width="13.7109375" customWidth="1"/>
    <col min="10" max="10" width="20.28515625" customWidth="1"/>
    <col min="12" max="12" width="18.28515625" customWidth="1"/>
    <col min="13" max="13" width="16.42578125" customWidth="1"/>
    <col min="14" max="14" width="13.5703125" customWidth="1"/>
    <col min="16" max="16" width="14.85546875" customWidth="1"/>
  </cols>
  <sheetData>
    <row r="1" spans="1:16" x14ac:dyDescent="0.25">
      <c r="A1" s="99" t="s">
        <v>47</v>
      </c>
      <c r="B1" s="93"/>
      <c r="C1" s="93"/>
      <c r="D1" s="93"/>
      <c r="E1" s="93"/>
      <c r="F1" s="93"/>
      <c r="G1" s="93"/>
      <c r="H1" s="93"/>
      <c r="I1" s="93"/>
      <c r="J1" s="24"/>
    </row>
    <row r="2" spans="1:16" x14ac:dyDescent="0.25">
      <c r="A2" s="99" t="s">
        <v>48</v>
      </c>
      <c r="B2" s="93"/>
      <c r="C2" s="93"/>
      <c r="D2" s="93"/>
      <c r="E2" s="93"/>
      <c r="F2" s="93"/>
      <c r="G2" s="93"/>
      <c r="H2" s="93"/>
      <c r="I2" s="93"/>
      <c r="J2" s="24"/>
    </row>
    <row r="3" spans="1:16" x14ac:dyDescent="0.25">
      <c r="A3" s="25"/>
      <c r="B3" s="24"/>
      <c r="C3" s="24"/>
      <c r="D3" s="24"/>
      <c r="E3" s="24"/>
      <c r="F3" s="24"/>
      <c r="G3" s="24"/>
      <c r="H3" s="24"/>
      <c r="I3" s="24"/>
      <c r="J3" s="24"/>
    </row>
    <row r="4" spans="1:16" x14ac:dyDescent="0.25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</row>
    <row r="5" spans="1:16" ht="15.75" customHeight="1" thickBot="1" x14ac:dyDescent="0.3">
      <c r="A5" s="94" t="s">
        <v>1</v>
      </c>
      <c r="B5" s="95"/>
      <c r="C5" s="95"/>
      <c r="D5" s="95"/>
      <c r="E5" s="95"/>
      <c r="F5" s="95"/>
      <c r="G5" s="95"/>
      <c r="H5" s="95"/>
      <c r="I5" s="95"/>
      <c r="J5" s="95"/>
    </row>
    <row r="6" spans="1:16" ht="60.75" customHeight="1" thickBot="1" x14ac:dyDescent="0.3">
      <c r="A6" s="78" t="s">
        <v>2</v>
      </c>
      <c r="B6" s="78" t="s">
        <v>3</v>
      </c>
      <c r="C6" s="78" t="s">
        <v>4</v>
      </c>
      <c r="D6" s="78" t="s">
        <v>5</v>
      </c>
      <c r="E6" s="78" t="s">
        <v>6</v>
      </c>
      <c r="F6" s="96" t="s">
        <v>7</v>
      </c>
      <c r="G6" s="97"/>
      <c r="H6" s="98"/>
      <c r="I6" s="78" t="s">
        <v>8</v>
      </c>
      <c r="J6" s="78" t="s">
        <v>9</v>
      </c>
      <c r="L6" s="57"/>
      <c r="M6" s="57"/>
      <c r="O6" s="58"/>
      <c r="P6" s="58"/>
    </row>
    <row r="7" spans="1:16" ht="15.75" thickBot="1" x14ac:dyDescent="0.3">
      <c r="A7" s="80"/>
      <c r="B7" s="80"/>
      <c r="C7" s="80"/>
      <c r="D7" s="80"/>
      <c r="E7" s="80"/>
      <c r="F7" s="26" t="s">
        <v>10</v>
      </c>
      <c r="G7" s="26" t="s">
        <v>11</v>
      </c>
      <c r="H7" s="26" t="s">
        <v>12</v>
      </c>
      <c r="I7" s="80"/>
      <c r="J7" s="80"/>
      <c r="L7" s="19"/>
      <c r="M7" s="20"/>
      <c r="N7" s="9"/>
      <c r="O7" s="4"/>
      <c r="P7" s="6"/>
    </row>
    <row r="8" spans="1:16" ht="15.75" customHeight="1" thickBot="1" x14ac:dyDescent="0.3">
      <c r="A8" s="81">
        <v>1</v>
      </c>
      <c r="B8" s="81" t="s">
        <v>13</v>
      </c>
      <c r="C8" s="81" t="s">
        <v>40</v>
      </c>
      <c r="D8" s="27" t="s">
        <v>16</v>
      </c>
      <c r="E8" s="27">
        <v>120</v>
      </c>
      <c r="F8" s="84">
        <v>25</v>
      </c>
      <c r="G8" s="84">
        <v>25</v>
      </c>
      <c r="H8" s="84">
        <v>25</v>
      </c>
      <c r="I8" s="87">
        <v>25</v>
      </c>
      <c r="J8" s="28">
        <f>E8*I8</f>
        <v>3000</v>
      </c>
      <c r="L8" s="21"/>
      <c r="M8" s="22"/>
      <c r="O8" s="4"/>
      <c r="P8" s="5"/>
    </row>
    <row r="9" spans="1:16" ht="15.75" thickBot="1" x14ac:dyDescent="0.3">
      <c r="A9" s="82"/>
      <c r="B9" s="82"/>
      <c r="C9" s="82"/>
      <c r="D9" s="27" t="s">
        <v>34</v>
      </c>
      <c r="E9" s="27">
        <v>100</v>
      </c>
      <c r="F9" s="85"/>
      <c r="G9" s="85"/>
      <c r="H9" s="85"/>
      <c r="I9" s="91"/>
      <c r="J9" s="28">
        <f>E9*I8</f>
        <v>2500</v>
      </c>
      <c r="L9" s="19"/>
      <c r="M9" s="23"/>
      <c r="O9" s="4"/>
      <c r="P9" s="5"/>
    </row>
    <row r="10" spans="1:16" ht="15.75" thickBot="1" x14ac:dyDescent="0.3">
      <c r="A10" s="83"/>
      <c r="B10" s="83"/>
      <c r="C10" s="83"/>
      <c r="D10" s="26" t="s">
        <v>15</v>
      </c>
      <c r="E10" s="26">
        <f>SUM(E8:E9)</f>
        <v>220</v>
      </c>
      <c r="F10" s="86"/>
      <c r="G10" s="86"/>
      <c r="H10" s="86"/>
      <c r="I10" s="88"/>
      <c r="J10" s="29">
        <f>E10*I8</f>
        <v>5500</v>
      </c>
      <c r="L10" s="19"/>
      <c r="M10" s="23"/>
      <c r="O10" s="4"/>
      <c r="P10" s="5"/>
    </row>
    <row r="11" spans="1:16" ht="15.75" thickBot="1" x14ac:dyDescent="0.3">
      <c r="A11" s="81">
        <v>2</v>
      </c>
      <c r="B11" s="81" t="s">
        <v>13</v>
      </c>
      <c r="C11" s="81" t="s">
        <v>17</v>
      </c>
      <c r="D11" s="27" t="s">
        <v>16</v>
      </c>
      <c r="E11" s="27">
        <v>135</v>
      </c>
      <c r="F11" s="84">
        <v>1</v>
      </c>
      <c r="G11" s="84">
        <v>1</v>
      </c>
      <c r="H11" s="84">
        <v>1</v>
      </c>
      <c r="I11" s="87">
        <v>1</v>
      </c>
      <c r="J11" s="28">
        <f>E11*I11</f>
        <v>135</v>
      </c>
      <c r="L11" s="4"/>
      <c r="M11" s="5"/>
      <c r="O11" s="4"/>
      <c r="P11" s="5"/>
    </row>
    <row r="12" spans="1:16" ht="15.75" thickBot="1" x14ac:dyDescent="0.3">
      <c r="A12" s="82"/>
      <c r="B12" s="82"/>
      <c r="C12" s="82"/>
      <c r="D12" s="27" t="s">
        <v>34</v>
      </c>
      <c r="E12" s="27">
        <v>50</v>
      </c>
      <c r="F12" s="85"/>
      <c r="G12" s="85"/>
      <c r="H12" s="85"/>
      <c r="I12" s="91"/>
      <c r="J12" s="28">
        <f>E12*I11</f>
        <v>50</v>
      </c>
      <c r="L12" s="65"/>
      <c r="M12" s="65"/>
    </row>
    <row r="13" spans="1:16" ht="15.75" thickBot="1" x14ac:dyDescent="0.3">
      <c r="A13" s="83"/>
      <c r="B13" s="83"/>
      <c r="C13" s="83"/>
      <c r="D13" s="26" t="s">
        <v>15</v>
      </c>
      <c r="E13" s="30">
        <f>SUM(E11:E12)</f>
        <v>185</v>
      </c>
      <c r="F13" s="86"/>
      <c r="G13" s="86"/>
      <c r="H13" s="86"/>
      <c r="I13" s="88"/>
      <c r="J13" s="29">
        <f>E13*I11</f>
        <v>185</v>
      </c>
      <c r="L13" s="16"/>
      <c r="M13" s="17"/>
      <c r="O13" s="3"/>
    </row>
    <row r="14" spans="1:16" ht="15.75" customHeight="1" thickBot="1" x14ac:dyDescent="0.3">
      <c r="A14" s="81">
        <v>3</v>
      </c>
      <c r="B14" s="81" t="s">
        <v>13</v>
      </c>
      <c r="C14" s="81" t="s">
        <v>19</v>
      </c>
      <c r="D14" s="27" t="s">
        <v>16</v>
      </c>
      <c r="E14" s="27">
        <v>135</v>
      </c>
      <c r="F14" s="84">
        <v>2</v>
      </c>
      <c r="G14" s="84">
        <v>2</v>
      </c>
      <c r="H14" s="84">
        <v>2</v>
      </c>
      <c r="I14" s="87">
        <v>2</v>
      </c>
      <c r="J14" s="28">
        <f>E14*I14</f>
        <v>270</v>
      </c>
      <c r="L14" s="16"/>
      <c r="M14" s="17"/>
    </row>
    <row r="15" spans="1:16" ht="15.75" thickBot="1" x14ac:dyDescent="0.3">
      <c r="A15" s="82"/>
      <c r="B15" s="82"/>
      <c r="C15" s="82"/>
      <c r="D15" s="27" t="s">
        <v>34</v>
      </c>
      <c r="E15" s="27">
        <v>50</v>
      </c>
      <c r="F15" s="85"/>
      <c r="G15" s="85"/>
      <c r="H15" s="85"/>
      <c r="I15" s="91"/>
      <c r="J15" s="28">
        <f>E15*I14</f>
        <v>100</v>
      </c>
      <c r="L15" s="16"/>
      <c r="M15" s="17"/>
    </row>
    <row r="16" spans="1:16" ht="15.75" thickBot="1" x14ac:dyDescent="0.3">
      <c r="A16" s="83"/>
      <c r="B16" s="83"/>
      <c r="C16" s="83"/>
      <c r="D16" s="26" t="s">
        <v>15</v>
      </c>
      <c r="E16" s="26">
        <f>SUM(E14:E15)</f>
        <v>185</v>
      </c>
      <c r="F16" s="86"/>
      <c r="G16" s="86"/>
      <c r="H16" s="86"/>
      <c r="I16" s="88"/>
      <c r="J16" s="29">
        <f>E16*I14</f>
        <v>370</v>
      </c>
      <c r="L16" s="16"/>
      <c r="M16" s="17"/>
    </row>
    <row r="17" spans="1:55" ht="15.75" customHeight="1" thickBot="1" x14ac:dyDescent="0.3">
      <c r="A17" s="81">
        <v>4</v>
      </c>
      <c r="B17" s="81" t="s">
        <v>13</v>
      </c>
      <c r="C17" s="81" t="s">
        <v>20</v>
      </c>
      <c r="D17" s="27" t="s">
        <v>16</v>
      </c>
      <c r="E17" s="27">
        <v>140</v>
      </c>
      <c r="F17" s="84">
        <v>3</v>
      </c>
      <c r="G17" s="84">
        <v>3</v>
      </c>
      <c r="H17" s="84">
        <v>3</v>
      </c>
      <c r="I17" s="87">
        <v>3</v>
      </c>
      <c r="J17" s="28">
        <f>E17*I17</f>
        <v>420</v>
      </c>
      <c r="L17" s="18"/>
      <c r="M17" s="6"/>
    </row>
    <row r="18" spans="1:55" ht="15.75" thickBot="1" x14ac:dyDescent="0.3">
      <c r="A18" s="82"/>
      <c r="B18" s="82"/>
      <c r="C18" s="82"/>
      <c r="D18" s="27" t="s">
        <v>34</v>
      </c>
      <c r="E18" s="27">
        <v>50</v>
      </c>
      <c r="F18" s="85"/>
      <c r="G18" s="85"/>
      <c r="H18" s="85"/>
      <c r="I18" s="91"/>
      <c r="J18" s="28">
        <f>E18*I17</f>
        <v>150</v>
      </c>
      <c r="L18" s="4"/>
      <c r="M18" s="5"/>
    </row>
    <row r="19" spans="1:55" ht="15.75" thickBot="1" x14ac:dyDescent="0.3">
      <c r="A19" s="83"/>
      <c r="B19" s="83"/>
      <c r="C19" s="83"/>
      <c r="D19" s="26" t="s">
        <v>15</v>
      </c>
      <c r="E19" s="30">
        <f>SUM(E17:E18)</f>
        <v>190</v>
      </c>
      <c r="F19" s="86"/>
      <c r="G19" s="86"/>
      <c r="H19" s="86"/>
      <c r="I19" s="88"/>
      <c r="J19" s="29">
        <f>E19*I17</f>
        <v>570</v>
      </c>
      <c r="L19" s="100" t="s">
        <v>33</v>
      </c>
      <c r="M19" s="101"/>
    </row>
    <row r="20" spans="1:55" ht="15.75" thickBot="1" x14ac:dyDescent="0.3">
      <c r="A20" s="81">
        <v>5</v>
      </c>
      <c r="B20" s="81" t="s">
        <v>13</v>
      </c>
      <c r="C20" s="81" t="s">
        <v>21</v>
      </c>
      <c r="D20" s="27" t="s">
        <v>16</v>
      </c>
      <c r="E20" s="27">
        <v>135</v>
      </c>
      <c r="F20" s="84">
        <v>5</v>
      </c>
      <c r="G20" s="84">
        <v>5</v>
      </c>
      <c r="H20" s="84">
        <v>5</v>
      </c>
      <c r="I20" s="87">
        <v>5</v>
      </c>
      <c r="J20" s="28">
        <f>E20*I20</f>
        <v>675</v>
      </c>
      <c r="L20" s="10" t="s">
        <v>14</v>
      </c>
      <c r="M20" s="11">
        <v>6400</v>
      </c>
      <c r="N20" s="9">
        <f>J29</f>
        <v>6348</v>
      </c>
    </row>
    <row r="21" spans="1:55" ht="15.75" thickBot="1" x14ac:dyDescent="0.3">
      <c r="A21" s="82"/>
      <c r="B21" s="82"/>
      <c r="C21" s="82"/>
      <c r="D21" s="27" t="s">
        <v>34</v>
      </c>
      <c r="E21" s="27">
        <v>101</v>
      </c>
      <c r="F21" s="85"/>
      <c r="G21" s="85"/>
      <c r="H21" s="85"/>
      <c r="I21" s="91"/>
      <c r="J21" s="28">
        <f>E21*I20</f>
        <v>505</v>
      </c>
      <c r="L21" s="10" t="s">
        <v>18</v>
      </c>
      <c r="M21" s="11">
        <v>13000</v>
      </c>
      <c r="N21" s="9">
        <f>J31</f>
        <v>12972</v>
      </c>
    </row>
    <row r="22" spans="1:55" ht="15.75" thickBot="1" x14ac:dyDescent="0.3">
      <c r="A22" s="83"/>
      <c r="B22" s="83"/>
      <c r="C22" s="83"/>
      <c r="D22" s="26" t="s">
        <v>15</v>
      </c>
      <c r="E22" s="30">
        <f>SUM(E20:E21)</f>
        <v>236</v>
      </c>
      <c r="F22" s="86"/>
      <c r="G22" s="86"/>
      <c r="H22" s="86"/>
      <c r="I22" s="88"/>
      <c r="J22" s="29">
        <f>E22*I20</f>
        <v>1180</v>
      </c>
      <c r="L22" s="10" t="s">
        <v>38</v>
      </c>
      <c r="M22" s="11">
        <v>162240</v>
      </c>
      <c r="N22" s="9">
        <f>SUM(J26,J30)</f>
        <v>161100</v>
      </c>
    </row>
    <row r="23" spans="1:55" ht="15.75" thickBot="1" x14ac:dyDescent="0.3">
      <c r="A23" s="81">
        <v>6</v>
      </c>
      <c r="B23" s="81" t="s">
        <v>13</v>
      </c>
      <c r="C23" s="81" t="s">
        <v>22</v>
      </c>
      <c r="D23" s="27" t="s">
        <v>34</v>
      </c>
      <c r="E23" s="27">
        <v>116</v>
      </c>
      <c r="F23" s="84">
        <v>10</v>
      </c>
      <c r="G23" s="84">
        <v>10</v>
      </c>
      <c r="H23" s="84">
        <v>10</v>
      </c>
      <c r="I23" s="87">
        <v>10</v>
      </c>
      <c r="J23" s="28">
        <f>E23*I23</f>
        <v>1160</v>
      </c>
      <c r="L23" s="12" t="s">
        <v>39</v>
      </c>
      <c r="M23" s="13">
        <v>7000</v>
      </c>
      <c r="N23" s="9">
        <f>SUM(J8,J11,J14,J17,J20,J24)</f>
        <v>7000</v>
      </c>
    </row>
    <row r="24" spans="1:55" ht="15.75" thickBot="1" x14ac:dyDescent="0.3">
      <c r="A24" s="82"/>
      <c r="B24" s="82"/>
      <c r="C24" s="82"/>
      <c r="D24" s="27" t="s">
        <v>16</v>
      </c>
      <c r="E24" s="27">
        <v>250</v>
      </c>
      <c r="F24" s="85"/>
      <c r="G24" s="85"/>
      <c r="H24" s="85"/>
      <c r="I24" s="91"/>
      <c r="J24" s="28">
        <f>E24*I23</f>
        <v>2500</v>
      </c>
      <c r="L24" s="14" t="s">
        <v>15</v>
      </c>
      <c r="M24" s="15">
        <f>SUM(M20:M23)</f>
        <v>188640</v>
      </c>
    </row>
    <row r="25" spans="1:55" ht="15.75" thickBot="1" x14ac:dyDescent="0.3">
      <c r="A25" s="83"/>
      <c r="B25" s="83"/>
      <c r="C25" s="83"/>
      <c r="D25" s="26" t="s">
        <v>15</v>
      </c>
      <c r="E25" s="30">
        <f>SUM(E23:E24)</f>
        <v>366</v>
      </c>
      <c r="F25" s="86"/>
      <c r="G25" s="86"/>
      <c r="H25" s="86"/>
      <c r="I25" s="88"/>
      <c r="J25" s="29">
        <f>E25*I23</f>
        <v>3660</v>
      </c>
    </row>
    <row r="26" spans="1:55" ht="99.75" customHeight="1" thickBot="1" x14ac:dyDescent="0.3">
      <c r="A26" s="81">
        <v>7</v>
      </c>
      <c r="B26" s="81" t="s">
        <v>23</v>
      </c>
      <c r="C26" s="81" t="s">
        <v>24</v>
      </c>
      <c r="D26" s="27" t="s">
        <v>25</v>
      </c>
      <c r="E26" s="31">
        <v>2100</v>
      </c>
      <c r="F26" s="84">
        <v>34</v>
      </c>
      <c r="G26" s="84">
        <v>34</v>
      </c>
      <c r="H26" s="84">
        <v>34</v>
      </c>
      <c r="I26" s="87">
        <v>34</v>
      </c>
      <c r="J26" s="28">
        <f>E26*I26</f>
        <v>71400</v>
      </c>
    </row>
    <row r="27" spans="1:55" ht="34.5" customHeight="1" thickBot="1" x14ac:dyDescent="0.3">
      <c r="A27" s="83"/>
      <c r="B27" s="83"/>
      <c r="C27" s="83"/>
      <c r="D27" s="26" t="s">
        <v>15</v>
      </c>
      <c r="E27" s="30">
        <f>SUM(E26:E26)</f>
        <v>2100</v>
      </c>
      <c r="F27" s="86"/>
      <c r="G27" s="86"/>
      <c r="H27" s="86"/>
      <c r="I27" s="88"/>
      <c r="J27" s="29">
        <f>SUM(J26:J26)</f>
        <v>71400</v>
      </c>
    </row>
    <row r="28" spans="1:55" ht="15.75" thickBot="1" x14ac:dyDescent="0.3">
      <c r="A28" s="81">
        <v>8</v>
      </c>
      <c r="B28" s="81" t="s">
        <v>26</v>
      </c>
      <c r="C28" s="81" t="s">
        <v>27</v>
      </c>
      <c r="D28" s="27" t="s">
        <v>34</v>
      </c>
      <c r="E28" s="27">
        <v>475</v>
      </c>
      <c r="F28" s="84">
        <v>69</v>
      </c>
      <c r="G28" s="84">
        <v>69</v>
      </c>
      <c r="H28" s="84">
        <v>69</v>
      </c>
      <c r="I28" s="87">
        <v>69</v>
      </c>
      <c r="J28" s="28">
        <f>E28*I28</f>
        <v>32775</v>
      </c>
    </row>
    <row r="29" spans="1:55" ht="15.75" thickBot="1" x14ac:dyDescent="0.3">
      <c r="A29" s="82"/>
      <c r="B29" s="82"/>
      <c r="C29" s="82"/>
      <c r="D29" s="27" t="s">
        <v>14</v>
      </c>
      <c r="E29" s="27">
        <v>92</v>
      </c>
      <c r="F29" s="85"/>
      <c r="G29" s="85"/>
      <c r="H29" s="85"/>
      <c r="I29" s="91"/>
      <c r="J29" s="28">
        <f>E29*I28</f>
        <v>6348</v>
      </c>
    </row>
    <row r="30" spans="1:55" ht="26.25" thickBot="1" x14ac:dyDescent="0.3">
      <c r="A30" s="82"/>
      <c r="B30" s="82"/>
      <c r="C30" s="82"/>
      <c r="D30" s="27" t="s">
        <v>25</v>
      </c>
      <c r="E30" s="27">
        <v>1300</v>
      </c>
      <c r="F30" s="85"/>
      <c r="G30" s="85"/>
      <c r="H30" s="85"/>
      <c r="I30" s="91"/>
      <c r="J30" s="28">
        <f>E30*I28</f>
        <v>89700</v>
      </c>
    </row>
    <row r="31" spans="1:55" ht="15.75" thickBot="1" x14ac:dyDescent="0.3">
      <c r="A31" s="82"/>
      <c r="B31" s="82"/>
      <c r="C31" s="82"/>
      <c r="D31" s="27" t="s">
        <v>18</v>
      </c>
      <c r="E31" s="27">
        <v>188</v>
      </c>
      <c r="F31" s="85"/>
      <c r="G31" s="85"/>
      <c r="H31" s="85"/>
      <c r="I31" s="91"/>
      <c r="J31" s="28">
        <f>E31*I28</f>
        <v>12972</v>
      </c>
    </row>
    <row r="32" spans="1:55" ht="53.25" customHeight="1" thickBot="1" x14ac:dyDescent="0.3">
      <c r="A32" s="83"/>
      <c r="B32" s="83"/>
      <c r="C32" s="83"/>
      <c r="D32" s="26" t="s">
        <v>15</v>
      </c>
      <c r="E32" s="26">
        <f>SUM(E28:E31)</f>
        <v>2055</v>
      </c>
      <c r="F32" s="86"/>
      <c r="G32" s="86"/>
      <c r="H32" s="86"/>
      <c r="I32" s="88"/>
      <c r="J32" s="29">
        <f>E32*I28</f>
        <v>141795</v>
      </c>
      <c r="BC32" t="s">
        <v>35</v>
      </c>
    </row>
    <row r="33" spans="1:10" x14ac:dyDescent="0.25">
      <c r="A33" s="81"/>
      <c r="B33" s="78" t="s">
        <v>37</v>
      </c>
      <c r="C33" s="78"/>
      <c r="D33" s="78"/>
      <c r="E33" s="78"/>
      <c r="F33" s="87"/>
      <c r="G33" s="87"/>
      <c r="H33" s="87"/>
      <c r="I33" s="87"/>
      <c r="J33" s="75">
        <f>J32+J27+J25+J22+J19+J16+J13+J10</f>
        <v>224660</v>
      </c>
    </row>
    <row r="34" spans="1:10" x14ac:dyDescent="0.25">
      <c r="A34" s="82"/>
      <c r="B34" s="79"/>
      <c r="C34" s="79"/>
      <c r="D34" s="79"/>
      <c r="E34" s="79"/>
      <c r="F34" s="91"/>
      <c r="G34" s="91"/>
      <c r="H34" s="91"/>
      <c r="I34" s="91"/>
      <c r="J34" s="76"/>
    </row>
    <row r="35" spans="1:10" ht="31.5" customHeight="1" thickBot="1" x14ac:dyDescent="0.3">
      <c r="A35" s="83"/>
      <c r="B35" s="80"/>
      <c r="C35" s="80"/>
      <c r="D35" s="80"/>
      <c r="E35" s="80"/>
      <c r="F35" s="88"/>
      <c r="G35" s="88"/>
      <c r="H35" s="88"/>
      <c r="I35" s="88"/>
      <c r="J35" s="77"/>
    </row>
    <row r="36" spans="1:10" x14ac:dyDescent="0.25">
      <c r="A36" s="32"/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s="33" t="s">
        <v>28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34" t="s">
        <v>29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34" t="s">
        <v>30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25">
      <c r="A40" s="34" t="s">
        <v>36</v>
      </c>
      <c r="B40" s="24"/>
      <c r="C40" s="24"/>
      <c r="D40" s="24"/>
      <c r="E40" s="24"/>
      <c r="F40" s="24"/>
      <c r="G40" s="24"/>
      <c r="H40" s="24"/>
      <c r="I40" s="24"/>
      <c r="J40" s="24"/>
    </row>
    <row r="41" spans="1:10" x14ac:dyDescent="0.25">
      <c r="A41" s="34" t="s">
        <v>31</v>
      </c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25">
      <c r="A42" s="34" t="s">
        <v>32</v>
      </c>
      <c r="B42" s="24"/>
      <c r="C42" s="24"/>
      <c r="D42" s="24"/>
      <c r="E42" s="24"/>
      <c r="F42" s="24"/>
      <c r="G42" s="24"/>
      <c r="H42" s="24"/>
      <c r="I42" s="24"/>
      <c r="J42" s="24"/>
    </row>
    <row r="43" spans="1:10" x14ac:dyDescent="0.25">
      <c r="A43" s="34"/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25">
      <c r="A44" s="3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5.25" customHeight="1" x14ac:dyDescent="0.25">
      <c r="A45" s="89" t="s">
        <v>41</v>
      </c>
      <c r="B45" s="89"/>
      <c r="C45" s="89"/>
      <c r="D45" s="89"/>
      <c r="E45" s="89"/>
      <c r="F45" s="89"/>
      <c r="G45" s="89"/>
      <c r="H45" s="89"/>
      <c r="I45" s="89"/>
      <c r="J45" s="89"/>
    </row>
    <row r="46" spans="1:10" ht="15" customHeight="1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</row>
    <row r="47" spans="1:10" x14ac:dyDescent="0.25">
      <c r="A47" s="35"/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15" customHeight="1" x14ac:dyDescent="0.25">
      <c r="A48" s="90" t="s">
        <v>44</v>
      </c>
      <c r="B48" s="90"/>
      <c r="C48" s="90"/>
      <c r="D48" s="90"/>
      <c r="E48" s="90"/>
      <c r="F48" s="90"/>
      <c r="G48" s="90"/>
      <c r="H48" s="90"/>
      <c r="I48" s="90"/>
      <c r="J48" s="90"/>
    </row>
    <row r="49" spans="1:10" ht="15" customHeight="1" x14ac:dyDescent="0.25">
      <c r="A49" s="90" t="s">
        <v>45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15" customHeight="1" x14ac:dyDescent="0.25">
      <c r="A50" s="90" t="s">
        <v>46</v>
      </c>
      <c r="B50" s="90"/>
      <c r="C50" s="90"/>
      <c r="D50" s="90"/>
      <c r="E50" s="90"/>
      <c r="F50" s="90"/>
      <c r="G50" s="90"/>
      <c r="H50" s="90"/>
      <c r="I50" s="90"/>
      <c r="J50" s="90"/>
    </row>
    <row r="51" spans="1:10" x14ac:dyDescent="0.25">
      <c r="A51" s="2"/>
    </row>
    <row r="52" spans="1:10" x14ac:dyDescent="0.25">
      <c r="A52" s="2"/>
    </row>
    <row r="53" spans="1:10" ht="15" customHeight="1" x14ac:dyDescent="0.25">
      <c r="A53" s="74" t="s">
        <v>42</v>
      </c>
      <c r="B53" s="74"/>
      <c r="C53" s="74"/>
      <c r="D53" s="74"/>
      <c r="E53" s="74"/>
      <c r="F53" s="74"/>
      <c r="G53" s="74"/>
      <c r="H53" s="74"/>
      <c r="I53" s="74"/>
      <c r="J53" s="74"/>
    </row>
    <row r="54" spans="1:10" x14ac:dyDescent="0.25">
      <c r="A54" s="1"/>
    </row>
    <row r="55" spans="1:10" ht="15" customHeight="1" x14ac:dyDescent="0.25">
      <c r="A55" s="74" t="s">
        <v>43</v>
      </c>
      <c r="B55" s="74"/>
      <c r="C55" s="74"/>
      <c r="D55" s="74"/>
      <c r="E55" s="74"/>
      <c r="F55" s="74"/>
      <c r="G55" s="74"/>
      <c r="H55" s="74"/>
      <c r="I55" s="74"/>
      <c r="J55" s="74"/>
    </row>
  </sheetData>
  <autoFilter ref="A6:J35">
    <filterColumn colId="5" showButton="0"/>
    <filterColumn colId="6" showButton="0"/>
  </autoFilter>
  <mergeCells count="88">
    <mergeCell ref="L19:M19"/>
    <mergeCell ref="L6:M6"/>
    <mergeCell ref="O6:P6"/>
    <mergeCell ref="I14:I16"/>
    <mergeCell ref="H14:H16"/>
    <mergeCell ref="L12:M12"/>
    <mergeCell ref="G14:G16"/>
    <mergeCell ref="F14:F16"/>
    <mergeCell ref="G11:G13"/>
    <mergeCell ref="H11:H13"/>
    <mergeCell ref="A53:J53"/>
    <mergeCell ref="A50:J50"/>
    <mergeCell ref="A49:J49"/>
    <mergeCell ref="C14:C16"/>
    <mergeCell ref="B14:B16"/>
    <mergeCell ref="A14:A16"/>
    <mergeCell ref="F17:F19"/>
    <mergeCell ref="G17:G19"/>
    <mergeCell ref="H17:H19"/>
    <mergeCell ref="I11:I13"/>
    <mergeCell ref="A11:A13"/>
    <mergeCell ref="B11:B13"/>
    <mergeCell ref="C11:C13"/>
    <mergeCell ref="F11:F13"/>
    <mergeCell ref="A1:I1"/>
    <mergeCell ref="A2:I2"/>
    <mergeCell ref="A28:A32"/>
    <mergeCell ref="B28:B32"/>
    <mergeCell ref="C28:C32"/>
    <mergeCell ref="F28:F32"/>
    <mergeCell ref="G28:G32"/>
    <mergeCell ref="H28:H32"/>
    <mergeCell ref="I23:I25"/>
    <mergeCell ref="A26:A27"/>
    <mergeCell ref="B26:B27"/>
    <mergeCell ref="C26:C27"/>
    <mergeCell ref="F26:F27"/>
    <mergeCell ref="I17:I19"/>
    <mergeCell ref="H20:H22"/>
    <mergeCell ref="I20:I22"/>
    <mergeCell ref="A17:A19"/>
    <mergeCell ref="B17:B19"/>
    <mergeCell ref="C17:C19"/>
    <mergeCell ref="A20:A22"/>
    <mergeCell ref="B20:B22"/>
    <mergeCell ref="C20:C22"/>
    <mergeCell ref="F20:F22"/>
    <mergeCell ref="G20:G22"/>
    <mergeCell ref="A4:J4"/>
    <mergeCell ref="A5:J5"/>
    <mergeCell ref="H8:H10"/>
    <mergeCell ref="I8:I10"/>
    <mergeCell ref="I6:I7"/>
    <mergeCell ref="J6:J7"/>
    <mergeCell ref="A6:A7"/>
    <mergeCell ref="B6:B7"/>
    <mergeCell ref="C6:C7"/>
    <mergeCell ref="D6:D7"/>
    <mergeCell ref="E6:E7"/>
    <mergeCell ref="F6:H6"/>
    <mergeCell ref="H23:H25"/>
    <mergeCell ref="A45:J46"/>
    <mergeCell ref="A48:J48"/>
    <mergeCell ref="I28:I32"/>
    <mergeCell ref="A33:A35"/>
    <mergeCell ref="C33:C35"/>
    <mergeCell ref="D33:D35"/>
    <mergeCell ref="E33:E35"/>
    <mergeCell ref="F33:F35"/>
    <mergeCell ref="G33:G35"/>
    <mergeCell ref="H33:H35"/>
    <mergeCell ref="I33:I35"/>
    <mergeCell ref="A55:J55"/>
    <mergeCell ref="J33:J35"/>
    <mergeCell ref="B33:B35"/>
    <mergeCell ref="A8:A10"/>
    <mergeCell ref="B8:B10"/>
    <mergeCell ref="C8:C10"/>
    <mergeCell ref="F8:F10"/>
    <mergeCell ref="G8:G10"/>
    <mergeCell ref="G26:G27"/>
    <mergeCell ref="H26:H27"/>
    <mergeCell ref="I26:I27"/>
    <mergeCell ref="A23:A25"/>
    <mergeCell ref="B23:B25"/>
    <mergeCell ref="C23:C25"/>
    <mergeCell ref="F23:F25"/>
    <mergeCell ref="G23:G25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8">
        <v>45</v>
      </c>
    </row>
    <row r="2" spans="1:1" ht="15.75" thickBot="1" x14ac:dyDescent="0.3">
      <c r="A2" s="8">
        <v>75</v>
      </c>
    </row>
    <row r="3" spans="1:1" ht="15.75" thickBot="1" x14ac:dyDescent="0.3">
      <c r="A3" s="8">
        <v>200</v>
      </c>
    </row>
    <row r="4" spans="1:1" ht="15.75" thickBot="1" x14ac:dyDescent="0.3">
      <c r="A4" s="8">
        <v>400</v>
      </c>
    </row>
    <row r="5" spans="1:1" ht="15.75" thickBot="1" x14ac:dyDescent="0.3">
      <c r="A5" s="8">
        <v>1800</v>
      </c>
    </row>
    <row r="6" spans="1:1" ht="15.75" thickBot="1" x14ac:dyDescent="0.3">
      <c r="A6" s="8">
        <v>3000</v>
      </c>
    </row>
    <row r="7" spans="1:1" ht="15.75" thickBot="1" x14ac:dyDescent="0.3">
      <c r="A7" s="8">
        <v>2500</v>
      </c>
    </row>
    <row r="8" spans="1:1" ht="15.75" thickBot="1" x14ac:dyDescent="0.3">
      <c r="A8" s="8">
        <v>22500</v>
      </c>
    </row>
    <row r="9" spans="1:1" ht="15.75" thickBot="1" x14ac:dyDescent="0.3">
      <c r="A9" s="8">
        <v>4050</v>
      </c>
    </row>
    <row r="10" spans="1:1" x14ac:dyDescent="0.25">
      <c r="A10" s="9">
        <f>SUM(A1:A9)</f>
        <v>34570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2" sqref="C12"/>
    </sheetView>
  </sheetViews>
  <sheetFormatPr defaultRowHeight="15" x14ac:dyDescent="0.25"/>
  <cols>
    <col min="1" max="1" width="13" customWidth="1"/>
  </cols>
  <sheetData>
    <row r="1" spans="1:1" ht="15.75" thickBot="1" x14ac:dyDescent="0.3">
      <c r="A1" s="7">
        <v>3167.5</v>
      </c>
    </row>
    <row r="2" spans="1:1" ht="15.75" thickBot="1" x14ac:dyDescent="0.3">
      <c r="A2" s="7">
        <v>90</v>
      </c>
    </row>
    <row r="3" spans="1:1" ht="15.75" thickBot="1" x14ac:dyDescent="0.3">
      <c r="A3" s="7">
        <v>200</v>
      </c>
    </row>
    <row r="4" spans="1:1" ht="15.75" thickBot="1" x14ac:dyDescent="0.3">
      <c r="A4" s="7">
        <v>1300</v>
      </c>
    </row>
    <row r="5" spans="1:1" ht="15.75" thickBot="1" x14ac:dyDescent="0.3">
      <c r="A5" s="7">
        <v>2000</v>
      </c>
    </row>
    <row r="6" spans="1:1" ht="15.75" thickBot="1" x14ac:dyDescent="0.3">
      <c r="A6" s="7">
        <v>4500</v>
      </c>
    </row>
    <row r="7" spans="1:1" ht="15.75" thickBot="1" x14ac:dyDescent="0.3">
      <c r="A7" s="7">
        <v>12500</v>
      </c>
    </row>
    <row r="8" spans="1:1" ht="15.75" thickBot="1" x14ac:dyDescent="0.3">
      <c r="A8" s="7">
        <v>17600</v>
      </c>
    </row>
    <row r="9" spans="1:1" ht="15.75" thickBot="1" x14ac:dyDescent="0.3">
      <c r="A9" s="7">
        <v>179550</v>
      </c>
    </row>
    <row r="10" spans="1:1" ht="15.75" thickBot="1" x14ac:dyDescent="0.3">
      <c r="A10" s="7">
        <v>23480</v>
      </c>
    </row>
    <row r="11" spans="1:1" x14ac:dyDescent="0.25">
      <c r="A11" s="9">
        <f>SUM(A1:A10)</f>
        <v>244387.5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8">
        <v>45</v>
      </c>
    </row>
    <row r="2" spans="1:1" ht="15.75" thickBot="1" x14ac:dyDescent="0.3">
      <c r="A2" s="8">
        <v>75</v>
      </c>
    </row>
    <row r="3" spans="1:1" ht="15.75" thickBot="1" x14ac:dyDescent="0.3">
      <c r="A3" s="8">
        <v>500</v>
      </c>
    </row>
    <row r="4" spans="1:1" ht="15.75" thickBot="1" x14ac:dyDescent="0.3">
      <c r="A4" s="8">
        <v>1200</v>
      </c>
    </row>
    <row r="5" spans="1:1" ht="15.75" thickBot="1" x14ac:dyDescent="0.3">
      <c r="A5" s="8">
        <v>2100</v>
      </c>
    </row>
    <row r="6" spans="1:1" ht="15.75" thickBot="1" x14ac:dyDescent="0.3">
      <c r="A6" s="8">
        <v>4580</v>
      </c>
    </row>
    <row r="7" spans="1:1" ht="15.75" thickBot="1" x14ac:dyDescent="0.3">
      <c r="A7" s="8">
        <v>8000</v>
      </c>
    </row>
    <row r="8" spans="1:1" ht="15.75" thickBot="1" x14ac:dyDescent="0.3">
      <c r="A8" s="8">
        <v>32500</v>
      </c>
    </row>
    <row r="9" spans="1:1" ht="15.75" thickBot="1" x14ac:dyDescent="0.3">
      <c r="A9" s="8">
        <v>9000</v>
      </c>
    </row>
    <row r="10" spans="1:1" x14ac:dyDescent="0.25">
      <c r="A10" s="9">
        <f>SUM(A1:A9)</f>
        <v>58000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RowHeight="15" x14ac:dyDescent="0.25"/>
  <sheetData>
    <row r="1" spans="1:1" ht="15.75" thickBot="1" x14ac:dyDescent="0.3">
      <c r="A1" s="8">
        <v>50</v>
      </c>
    </row>
    <row r="2" spans="1:1" ht="15.75" thickBot="1" x14ac:dyDescent="0.3">
      <c r="A2" s="8">
        <v>250</v>
      </c>
    </row>
    <row r="3" spans="1:1" ht="15.75" thickBot="1" x14ac:dyDescent="0.3">
      <c r="A3" s="8">
        <v>400</v>
      </c>
    </row>
    <row r="4" spans="1:1" ht="15.75" thickBot="1" x14ac:dyDescent="0.3">
      <c r="A4" s="8">
        <v>600</v>
      </c>
    </row>
    <row r="5" spans="1:1" ht="15.75" thickBot="1" x14ac:dyDescent="0.3">
      <c r="A5" s="8">
        <v>3000</v>
      </c>
    </row>
    <row r="6" spans="1:1" ht="15.75" thickBot="1" x14ac:dyDescent="0.3">
      <c r="A6" s="8">
        <v>4700</v>
      </c>
    </row>
    <row r="7" spans="1:1" ht="15.75" thickBot="1" x14ac:dyDescent="0.3">
      <c r="A7" s="8">
        <v>25000</v>
      </c>
    </row>
    <row r="8" spans="1:1" ht="15.75" thickBot="1" x14ac:dyDescent="0.3">
      <c r="A8" s="8">
        <v>4500</v>
      </c>
    </row>
    <row r="9" spans="1:1" x14ac:dyDescent="0.25">
      <c r="A9" s="9">
        <f>SUM(A1:A8)</f>
        <v>38500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</vt:lpstr>
      <vt:lpstr>Лист1</vt:lpstr>
      <vt:lpstr>загс</vt:lpstr>
      <vt:lpstr>итого</vt:lpstr>
      <vt:lpstr>кдн</vt:lpstr>
      <vt:lpstr>опека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2016-04-19T12:00:55Z</cp:lastPrinted>
  <dcterms:created xsi:type="dcterms:W3CDTF">2016-02-05T09:50:27Z</dcterms:created>
  <dcterms:modified xsi:type="dcterms:W3CDTF">2022-05-05T09:26:14Z</dcterms:modified>
</cp:coreProperties>
</file>