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Лист1" sheetId="2" r:id="rId2"/>
  </sheets>
  <definedNames>
    <definedName name="Excel_BuiltIn_Print_Area_1">'информация'!$A$2:$M$161</definedName>
    <definedName name="Excel_BuiltIn_Print_Area_1_1">'информация'!$A$2:$M$42</definedName>
    <definedName name="_xlnm.Print_Area" localSheetId="0">'информация'!$A$1:$M$49</definedName>
  </definedNames>
  <calcPr fullCalcOnLoad="1"/>
</workbook>
</file>

<file path=xl/sharedStrings.xml><?xml version="1.0" encoding="utf-8"?>
<sst xmlns="http://schemas.openxmlformats.org/spreadsheetml/2006/main" count="140" uniqueCount="97">
  <si>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</si>
  <si>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</si>
  <si>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</si>
  <si>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</si>
  <si>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</si>
  <si>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</si>
  <si>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</si>
  <si>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</si>
  <si>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</si>
  <si>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</si>
  <si>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1.2</t>
  </si>
  <si>
    <t>1.4</t>
  </si>
  <si>
    <t>2.1</t>
  </si>
  <si>
    <t>3.1</t>
  </si>
  <si>
    <t xml:space="preserve">Выплата ежемесячного денежного вознаграждения Почетным гражданам города Югорска
</t>
  </si>
  <si>
    <t>3.2</t>
  </si>
  <si>
    <t>Компенсация стоимости проезда Почетным гражданам для участия в праздновании «Дня города Югорска»</t>
  </si>
  <si>
    <t>3.3</t>
  </si>
  <si>
    <t>4.1</t>
  </si>
  <si>
    <t>4.2</t>
  </si>
  <si>
    <t>4.3</t>
  </si>
  <si>
    <t>5.1</t>
  </si>
  <si>
    <t xml:space="preserve">Оказание единовременной материальной помощи гражданам, попавшим в трудную жизненную ситуацию </t>
  </si>
  <si>
    <t>5.2</t>
  </si>
  <si>
    <t>6.1</t>
  </si>
  <si>
    <t>1.1</t>
  </si>
  <si>
    <t>Выплаты ко Дню  г. Югорска-гражданам из числа первопроходцев, старожил города, работающих с 1962-1970 годы</t>
  </si>
  <si>
    <t>Источники финансирования</t>
  </si>
  <si>
    <t xml:space="preserve">Выплаты единовременной материальной помощи гражданам на организацию похорон инвалидов и участников Великой Отечественной войны </t>
  </si>
  <si>
    <t>9</t>
  </si>
  <si>
    <t>10</t>
  </si>
  <si>
    <t>1.2.1</t>
  </si>
  <si>
    <t>1.2.2</t>
  </si>
  <si>
    <t xml:space="preserve">            Прочие мероприятия </t>
  </si>
  <si>
    <t>Ответственный исполнитель/соисполнитель (наименование органа или структурного подразделения)</t>
  </si>
  <si>
    <t>2.2</t>
  </si>
  <si>
    <t>4.4</t>
  </si>
  <si>
    <t xml:space="preserve"> пенсионерам 55 лет и старше, отработавшим в бюджетных организациях города Югорска не менее 15 лет и уволившимися из организации бюджетной сферы города Югорска в связи с выходом на пенсию</t>
  </si>
  <si>
    <t>Оказание адресной материальной помощи инвалидам ко Дню инвалида  ― 1 декабря</t>
  </si>
  <si>
    <t>Выплаты единовременной материальной помощи гражданам на организацию похорон Почетных граждан</t>
  </si>
  <si>
    <t xml:space="preserve">            Задача 1  «Социальная поддержка граждан пожилого возраста»   </t>
  </si>
  <si>
    <t>Выплаты к юбилейной дате неработающим пенсионерам всего:</t>
  </si>
  <si>
    <t>в том числе: долгожителям, достигшим 80-летнего возраста</t>
  </si>
  <si>
    <t xml:space="preserve">            Задача 2 «Социальная поддержка граждан с ограниченными физическими возможностями»</t>
  </si>
  <si>
    <t>Организационная помощь городскому обществу инвалидов в проведении массовых мероприятий, посвященных декаде инвалидов, организации туристких слетов и экскурсионных программ</t>
  </si>
  <si>
    <t>без финансирования</t>
  </si>
  <si>
    <t>Обеспечение новогодними подарками  детей от года до 14 лет из малообеспеченных семей</t>
  </si>
  <si>
    <t>Компенсация стоимости подписки на газету «Югорский вестник» льготных категорий граждан, проживающих в городе Югорске</t>
  </si>
  <si>
    <t>Выплаты на частичное возмещение  расходов на оплату газификации жилых помещений, не находящихся в муниципальной собственности, отдельным категориям граждан, проживающим на территории города Югорска</t>
  </si>
  <si>
    <t xml:space="preserve">Компенсация расходов на оплату стоимости проезда к месту получения медицинской помощи и обратно отдельным  категориям лиц, получающим медицинскую помощь в рамках Программы государственных гарантий оказания гражданам Российской Федерации, проживающим на территории Ханты – Мансийского автономного округа - Югры, бесплатной медицинской помощи, если необходимые медицинские услуги не могут быть предоставлены по месту проживания
</t>
  </si>
  <si>
    <t xml:space="preserve">            Задача 3  «Социальная поддержка граждан, удостоенных звания «Почетный гражданин города Югорска»</t>
  </si>
  <si>
    <t xml:space="preserve">            Задача 4  «Социальная поддержка граждан льготных категорий»</t>
  </si>
  <si>
    <t xml:space="preserve">            Задача 5  «Социальная поддержка и помощь гражданам, попавшим в трудную жизненную ситуацию»</t>
  </si>
  <si>
    <t>Исполнение ст. 24 Федерального закона от 02.03. 2007  N 25-ФЗ
"О муниципальной службе в Российской Федерации"</t>
  </si>
  <si>
    <t>4.5</t>
  </si>
  <si>
    <t>Оплата банковских услуг  за перечисление денежных средств</t>
  </si>
  <si>
    <t xml:space="preserve">Оказание экстренной  финансовой поддержки населения 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</si>
  <si>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</si>
  <si>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</si>
  <si>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</si>
  <si>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</si>
  <si>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</si>
  <si>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</si>
  <si>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</si>
  <si>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</si>
  <si>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</si>
  <si>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</si>
  <si>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__________ Л. А. Михайлова</t>
  </si>
  <si>
    <t>В. Н. Ермакова _____________</t>
  </si>
  <si>
    <t>5-00-47</t>
  </si>
  <si>
    <t>расходы носят заявительный характер</t>
  </si>
  <si>
    <t>Цель: 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</t>
  </si>
  <si>
    <t>Всего по муниципальной программе, в том числе:</t>
  </si>
  <si>
    <t xml:space="preserve">в том числе: 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</si>
  <si>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</si>
  <si>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</si>
  <si>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Итого по задаче 1, в том числе:</t>
  </si>
  <si>
    <t>Итого по задаче 3, в том числе:</t>
  </si>
  <si>
    <t>Итого по задаче 4, в том числе:</t>
  </si>
  <si>
    <t>Итого по задаче  5, в том числе:</t>
  </si>
  <si>
    <t>Итого по задаче 6, в том числе:</t>
  </si>
  <si>
    <t>Итого по задаче  2, в том числе:</t>
  </si>
  <si>
    <t>Наименование мероприятий</t>
  </si>
  <si>
    <t>управление бухгалтерского учета и отчетности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</si>
  <si>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01.04.2015</t>
    </r>
  </si>
  <si>
    <t>Компенсация расходов на оплату стоимости найма жилых помещений приглашенным врачам специалистам государственных учреждений здравоохранения города Югорска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</si>
  <si>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</si>
  <si>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</t>
  </si>
  <si>
    <t>_________ А. В. Рогачев</t>
  </si>
  <si>
    <t>отдел по организационно-массовой и социальной работе УСП</t>
  </si>
  <si>
    <t>Управление  бухгалтерского учета и отчетности</t>
  </si>
  <si>
    <t>управление  бухгалтерского учета и отчетности</t>
  </si>
  <si>
    <t>отдел по  организационно-массовой и социальной работе УСП, управление бухгалтерского учета и отчетности</t>
  </si>
  <si>
    <t>отдел по  организационно-массовой и социальной работе УСП</t>
  </si>
  <si>
    <t>4.6</t>
  </si>
  <si>
    <t>расходы запланированы на 3 квартал 2015</t>
  </si>
  <si>
    <t>расходы запланированы на 4 квартал 2015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</si>
</sst>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4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/>
    </xf>
    <xf numFmtId="164" fontId="45" fillId="0" borderId="14" xfId="0" applyNumberFormat="1" applyFont="1" applyBorder="1" applyAlignment="1">
      <alignment horizontal="center" vertical="center" wrapText="1"/>
    </xf>
    <xf numFmtId="164" fontId="45" fillId="0" borderId="15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justify" vertical="top" wrapText="1"/>
    </xf>
    <xf numFmtId="164" fontId="46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164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" fillId="0" borderId="10" xfId="0" applyNumberFormat="1" applyFont="1" applyBorder="1" applyAlignment="1">
      <alignment horizontal="center"/>
    </xf>
    <xf numFmtId="2" fontId="45" fillId="0" borderId="12" xfId="0" applyNumberFormat="1" applyFont="1" applyBorder="1" applyAlignment="1">
      <alignment horizontal="center" vertical="center" wrapText="1"/>
    </xf>
    <xf numFmtId="2" fontId="45" fillId="0" borderId="15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8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justify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justify" vertical="top" wrapText="1"/>
    </xf>
    <xf numFmtId="49" fontId="5" fillId="0" borderId="18" xfId="0" applyNumberFormat="1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1"/>
  <sheetViews>
    <sheetView tabSelected="1" zoomScaleSheetLayoutView="90" zoomScalePageLayoutView="0" workbookViewId="0" topLeftCell="A34">
      <selection activeCell="K40" sqref="K40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ht="15.75">
      <c r="M1" s="25"/>
    </row>
    <row r="2" spans="1:13" ht="14.25" customHeight="1">
      <c r="A2" s="99" t="s">
        <v>84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26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42" customHeight="1">
      <c r="A4" s="111" t="s">
        <v>74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32"/>
      <c r="M4" s="32"/>
    </row>
    <row r="5" spans="1:13" ht="26.25" customHeight="1">
      <c r="A5" s="111" t="s">
        <v>86</v>
      </c>
      <c r="B5" s="111"/>
      <c r="C5" s="111"/>
      <c r="D5" s="111"/>
      <c r="E5" s="111"/>
      <c r="F5" s="111"/>
      <c r="G5" s="111"/>
      <c r="H5" s="111"/>
      <c r="I5" s="111"/>
      <c r="J5" s="32"/>
      <c r="K5" s="32"/>
      <c r="L5" s="32"/>
      <c r="M5" s="32"/>
    </row>
    <row r="6" spans="1:13" ht="17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 t="s">
        <v>64</v>
      </c>
    </row>
    <row r="7" spans="1:13" ht="15">
      <c r="A7" s="83" t="s">
        <v>0</v>
      </c>
      <c r="B7" s="83" t="s">
        <v>82</v>
      </c>
      <c r="C7" s="15"/>
      <c r="D7" s="15"/>
      <c r="E7" s="15"/>
      <c r="F7" s="86" t="s">
        <v>34</v>
      </c>
      <c r="G7" s="83" t="s">
        <v>27</v>
      </c>
      <c r="H7" s="83" t="s">
        <v>57</v>
      </c>
      <c r="I7" s="83" t="s">
        <v>63</v>
      </c>
      <c r="J7" s="83" t="s">
        <v>58</v>
      </c>
      <c r="K7" s="88" t="s">
        <v>62</v>
      </c>
      <c r="L7" s="89"/>
      <c r="M7" s="83" t="s">
        <v>61</v>
      </c>
    </row>
    <row r="8" spans="1:13" s="7" customFormat="1" ht="104.25" customHeight="1">
      <c r="A8" s="85"/>
      <c r="B8" s="85"/>
      <c r="C8" s="100" t="s">
        <v>1</v>
      </c>
      <c r="D8" s="101"/>
      <c r="E8" s="101"/>
      <c r="F8" s="87"/>
      <c r="G8" s="85"/>
      <c r="H8" s="85"/>
      <c r="I8" s="85"/>
      <c r="J8" s="85"/>
      <c r="K8" s="6" t="s">
        <v>59</v>
      </c>
      <c r="L8" s="6" t="s">
        <v>60</v>
      </c>
      <c r="M8" s="85"/>
    </row>
    <row r="9" spans="1:13" ht="17.25" customHeight="1">
      <c r="A9" s="8" t="s">
        <v>2</v>
      </c>
      <c r="B9" s="8" t="s">
        <v>3</v>
      </c>
      <c r="C9" s="8"/>
      <c r="D9" s="8"/>
      <c r="E9" s="8"/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29</v>
      </c>
      <c r="M9" s="8" t="s">
        <v>30</v>
      </c>
    </row>
    <row r="10" spans="1:13" s="61" customFormat="1" ht="41.25" customHeight="1">
      <c r="A10" s="108" t="s">
        <v>71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</row>
    <row r="11" spans="1:13" ht="21" customHeight="1">
      <c r="A11" s="102" t="s">
        <v>40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</row>
    <row r="12" spans="1:13" ht="99.75" customHeight="1">
      <c r="A12" s="33" t="s">
        <v>25</v>
      </c>
      <c r="B12" s="34" t="s">
        <v>26</v>
      </c>
      <c r="C12" s="26"/>
      <c r="D12" s="26"/>
      <c r="E12" s="26"/>
      <c r="F12" s="5" t="s">
        <v>92</v>
      </c>
      <c r="G12" s="5" t="s">
        <v>75</v>
      </c>
      <c r="H12" s="67">
        <v>555</v>
      </c>
      <c r="I12" s="67">
        <f aca="true" t="shared" si="0" ref="I12:I17">H12</f>
        <v>555</v>
      </c>
      <c r="J12" s="67">
        <v>0</v>
      </c>
      <c r="K12" s="67">
        <f aca="true" t="shared" si="1" ref="K12:K17">I12-J12</f>
        <v>555</v>
      </c>
      <c r="L12" s="81">
        <v>0</v>
      </c>
      <c r="M12" s="35" t="s">
        <v>95</v>
      </c>
    </row>
    <row r="13" spans="1:13" ht="37.5" customHeight="1">
      <c r="A13" s="36" t="s">
        <v>10</v>
      </c>
      <c r="B13" s="37" t="s">
        <v>41</v>
      </c>
      <c r="C13" s="38"/>
      <c r="D13" s="11"/>
      <c r="E13" s="11"/>
      <c r="F13" s="83" t="s">
        <v>92</v>
      </c>
      <c r="G13" s="90" t="s">
        <v>75</v>
      </c>
      <c r="H13" s="67">
        <f>H14+H15</f>
        <v>410</v>
      </c>
      <c r="I13" s="13">
        <f t="shared" si="0"/>
        <v>410</v>
      </c>
      <c r="J13" s="67">
        <f>J14+J15</f>
        <v>84.93</v>
      </c>
      <c r="K13" s="13">
        <f t="shared" si="1"/>
        <v>325.07</v>
      </c>
      <c r="L13" s="13">
        <f>J13/I13*100</f>
        <v>20.714634146341464</v>
      </c>
      <c r="M13" s="13"/>
    </row>
    <row r="14" spans="1:13" ht="33" customHeight="1">
      <c r="A14" s="39" t="s">
        <v>31</v>
      </c>
      <c r="B14" s="40" t="s">
        <v>42</v>
      </c>
      <c r="C14" s="38"/>
      <c r="D14" s="11"/>
      <c r="E14" s="11"/>
      <c r="F14" s="84"/>
      <c r="G14" s="91"/>
      <c r="H14" s="68">
        <v>50</v>
      </c>
      <c r="I14" s="68">
        <f t="shared" si="0"/>
        <v>50</v>
      </c>
      <c r="J14" s="68">
        <v>8</v>
      </c>
      <c r="K14" s="68">
        <f t="shared" si="1"/>
        <v>42</v>
      </c>
      <c r="L14" s="17">
        <f>J14/I14*100</f>
        <v>16</v>
      </c>
      <c r="M14" s="17"/>
    </row>
    <row r="15" spans="1:13" ht="90" customHeight="1">
      <c r="A15" s="41" t="s">
        <v>32</v>
      </c>
      <c r="B15" s="42" t="s">
        <v>37</v>
      </c>
      <c r="C15" s="43"/>
      <c r="D15" s="44"/>
      <c r="E15" s="44"/>
      <c r="F15" s="85"/>
      <c r="G15" s="92"/>
      <c r="H15" s="69">
        <v>360</v>
      </c>
      <c r="I15" s="69">
        <f t="shared" si="0"/>
        <v>360</v>
      </c>
      <c r="J15" s="69">
        <v>76.93</v>
      </c>
      <c r="K15" s="69">
        <f t="shared" si="1"/>
        <v>283.07</v>
      </c>
      <c r="L15" s="45">
        <f>J15/I15*100</f>
        <v>21.369444444444447</v>
      </c>
      <c r="M15" s="16"/>
    </row>
    <row r="16" spans="1:13" ht="97.5" customHeight="1">
      <c r="A16" s="46" t="s">
        <v>11</v>
      </c>
      <c r="B16" s="9" t="s">
        <v>28</v>
      </c>
      <c r="C16" s="5">
        <v>0</v>
      </c>
      <c r="D16" s="5">
        <v>0</v>
      </c>
      <c r="E16" s="5">
        <v>0</v>
      </c>
      <c r="F16" s="5" t="s">
        <v>92</v>
      </c>
      <c r="G16" s="5" t="s">
        <v>75</v>
      </c>
      <c r="H16" s="70">
        <v>17.3</v>
      </c>
      <c r="I16" s="70">
        <f t="shared" si="0"/>
        <v>17.3</v>
      </c>
      <c r="J16" s="70">
        <v>0</v>
      </c>
      <c r="K16" s="70">
        <f t="shared" si="1"/>
        <v>17.3</v>
      </c>
      <c r="L16" s="12">
        <v>0</v>
      </c>
      <c r="M16" s="12" t="s">
        <v>70</v>
      </c>
    </row>
    <row r="17" spans="1:13" ht="17.25" customHeight="1">
      <c r="A17" s="96" t="s">
        <v>76</v>
      </c>
      <c r="B17" s="97"/>
      <c r="C17" s="97"/>
      <c r="D17" s="97"/>
      <c r="E17" s="97"/>
      <c r="F17" s="98"/>
      <c r="G17" s="5" t="s">
        <v>75</v>
      </c>
      <c r="H17" s="71">
        <f>H16+H13+H12</f>
        <v>982.3</v>
      </c>
      <c r="I17" s="80">
        <f t="shared" si="0"/>
        <v>982.3</v>
      </c>
      <c r="J17" s="80">
        <f>J16+J13+J12</f>
        <v>84.93</v>
      </c>
      <c r="K17" s="80">
        <f t="shared" si="1"/>
        <v>897.3699999999999</v>
      </c>
      <c r="L17" s="14">
        <f>J17/I17*100</f>
        <v>8.646034816247584</v>
      </c>
      <c r="M17" s="14"/>
    </row>
    <row r="18" spans="1:13" ht="19.5" customHeight="1">
      <c r="A18" s="105" t="s">
        <v>43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19" spans="1:13" ht="105" customHeight="1">
      <c r="A19" s="46" t="s">
        <v>12</v>
      </c>
      <c r="B19" s="9" t="s">
        <v>38</v>
      </c>
      <c r="C19" s="11"/>
      <c r="D19" s="11"/>
      <c r="E19" s="11"/>
      <c r="F19" s="5" t="s">
        <v>92</v>
      </c>
      <c r="G19" s="5" t="s">
        <v>75</v>
      </c>
      <c r="H19" s="70">
        <v>200</v>
      </c>
      <c r="I19" s="70">
        <f>H19</f>
        <v>200</v>
      </c>
      <c r="J19" s="70">
        <v>0</v>
      </c>
      <c r="K19" s="70">
        <f>I19-J19</f>
        <v>200</v>
      </c>
      <c r="L19" s="12">
        <v>0</v>
      </c>
      <c r="M19" s="35" t="s">
        <v>96</v>
      </c>
    </row>
    <row r="20" spans="1:13" ht="108.75" customHeight="1">
      <c r="A20" s="46" t="s">
        <v>35</v>
      </c>
      <c r="B20" s="9" t="s">
        <v>44</v>
      </c>
      <c r="C20" s="11"/>
      <c r="D20" s="11"/>
      <c r="E20" s="11"/>
      <c r="F20" s="5" t="s">
        <v>93</v>
      </c>
      <c r="G20" s="10" t="s">
        <v>45</v>
      </c>
      <c r="H20" s="70">
        <v>0</v>
      </c>
      <c r="I20" s="70">
        <f>H20</f>
        <v>0</v>
      </c>
      <c r="J20" s="70">
        <v>0</v>
      </c>
      <c r="K20" s="70">
        <v>0</v>
      </c>
      <c r="L20" s="12">
        <v>0</v>
      </c>
      <c r="M20" s="12"/>
    </row>
    <row r="21" spans="1:13" ht="18" customHeight="1">
      <c r="A21" s="96" t="s">
        <v>81</v>
      </c>
      <c r="B21" s="97"/>
      <c r="C21" s="97"/>
      <c r="D21" s="97"/>
      <c r="E21" s="97"/>
      <c r="F21" s="98"/>
      <c r="G21" s="5" t="s">
        <v>75</v>
      </c>
      <c r="H21" s="72">
        <f>H20+H19</f>
        <v>200</v>
      </c>
      <c r="I21" s="72">
        <f>H21</f>
        <v>200</v>
      </c>
      <c r="J21" s="72">
        <f>J20+J19</f>
        <v>0</v>
      </c>
      <c r="K21" s="72">
        <f>K20+K19</f>
        <v>200</v>
      </c>
      <c r="L21" s="14">
        <v>0</v>
      </c>
      <c r="M21" s="14"/>
    </row>
    <row r="22" spans="1:13" ht="18.75" customHeight="1">
      <c r="A22" s="105" t="s">
        <v>50</v>
      </c>
      <c r="B22" s="105"/>
      <c r="C22" s="105"/>
      <c r="D22" s="105"/>
      <c r="E22" s="105"/>
      <c r="F22" s="105"/>
      <c r="G22" s="105"/>
      <c r="H22" s="106"/>
      <c r="I22" s="106"/>
      <c r="J22" s="105"/>
      <c r="K22" s="105"/>
      <c r="L22" s="105"/>
      <c r="M22" s="105"/>
    </row>
    <row r="23" spans="1:13" ht="111" customHeight="1">
      <c r="A23" s="47" t="s">
        <v>13</v>
      </c>
      <c r="B23" s="9" t="s">
        <v>14</v>
      </c>
      <c r="C23" s="18"/>
      <c r="D23" s="18"/>
      <c r="E23" s="18"/>
      <c r="F23" s="5" t="s">
        <v>92</v>
      </c>
      <c r="G23" s="5" t="s">
        <v>75</v>
      </c>
      <c r="H23" s="70">
        <v>3015</v>
      </c>
      <c r="I23" s="70">
        <f>H23</f>
        <v>3015</v>
      </c>
      <c r="J23" s="70">
        <v>881.96</v>
      </c>
      <c r="K23" s="70">
        <f>I23-J23</f>
        <v>2133.04</v>
      </c>
      <c r="L23" s="24">
        <f>J23/I23*100</f>
        <v>29.25240464344942</v>
      </c>
      <c r="M23" s="12"/>
    </row>
    <row r="24" spans="1:13" ht="89.25" customHeight="1">
      <c r="A24" s="47" t="s">
        <v>15</v>
      </c>
      <c r="B24" s="9" t="s">
        <v>16</v>
      </c>
      <c r="C24" s="18"/>
      <c r="D24" s="18"/>
      <c r="E24" s="18"/>
      <c r="F24" s="5" t="s">
        <v>92</v>
      </c>
      <c r="G24" s="5" t="s">
        <v>75</v>
      </c>
      <c r="H24" s="70">
        <v>100</v>
      </c>
      <c r="I24" s="70">
        <f>H24</f>
        <v>100</v>
      </c>
      <c r="J24" s="70">
        <v>0</v>
      </c>
      <c r="K24" s="70">
        <f>I24-J24</f>
        <v>100</v>
      </c>
      <c r="L24" s="12">
        <v>0</v>
      </c>
      <c r="M24" s="35" t="s">
        <v>95</v>
      </c>
    </row>
    <row r="25" spans="1:13" ht="102" customHeight="1">
      <c r="A25" s="47" t="s">
        <v>17</v>
      </c>
      <c r="B25" s="9" t="s">
        <v>39</v>
      </c>
      <c r="C25" s="18"/>
      <c r="D25" s="18"/>
      <c r="E25" s="18"/>
      <c r="F25" s="5" t="s">
        <v>92</v>
      </c>
      <c r="G25" s="5" t="s">
        <v>75</v>
      </c>
      <c r="H25" s="70">
        <v>11.5</v>
      </c>
      <c r="I25" s="70">
        <f>H25</f>
        <v>11.5</v>
      </c>
      <c r="J25" s="70">
        <v>0</v>
      </c>
      <c r="K25" s="70">
        <f>I25-J25</f>
        <v>11.5</v>
      </c>
      <c r="L25" s="12">
        <v>0</v>
      </c>
      <c r="M25" s="12" t="s">
        <v>70</v>
      </c>
    </row>
    <row r="26" spans="1:13" ht="16.5" customHeight="1">
      <c r="A26" s="96" t="s">
        <v>77</v>
      </c>
      <c r="B26" s="97"/>
      <c r="C26" s="97"/>
      <c r="D26" s="97"/>
      <c r="E26" s="97"/>
      <c r="F26" s="98"/>
      <c r="G26" s="5" t="s">
        <v>75</v>
      </c>
      <c r="H26" s="72">
        <f>H25+H24+H23</f>
        <v>3126.5</v>
      </c>
      <c r="I26" s="72">
        <f>H26</f>
        <v>3126.5</v>
      </c>
      <c r="J26" s="72">
        <f>J25+J24+J23</f>
        <v>881.96</v>
      </c>
      <c r="K26" s="72">
        <f>K23+K24+K25</f>
        <v>2244.54</v>
      </c>
      <c r="L26" s="14"/>
      <c r="M26" s="14"/>
    </row>
    <row r="27" spans="1:13" ht="24" customHeight="1">
      <c r="A27" s="82" t="s">
        <v>51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ht="87.75" customHeight="1">
      <c r="A28" s="47" t="s">
        <v>18</v>
      </c>
      <c r="B28" s="9" t="s">
        <v>46</v>
      </c>
      <c r="C28" s="18"/>
      <c r="D28" s="18"/>
      <c r="E28" s="18"/>
      <c r="F28" s="5" t="s">
        <v>92</v>
      </c>
      <c r="G28" s="5" t="s">
        <v>75</v>
      </c>
      <c r="H28" s="70">
        <v>500</v>
      </c>
      <c r="I28" s="70">
        <f aca="true" t="shared" si="2" ref="I28:I34">H28</f>
        <v>500</v>
      </c>
      <c r="J28" s="70">
        <v>0</v>
      </c>
      <c r="K28" s="70">
        <f aca="true" t="shared" si="3" ref="K28:K33">I28-J28</f>
        <v>500</v>
      </c>
      <c r="L28" s="12">
        <v>0</v>
      </c>
      <c r="M28" s="35" t="s">
        <v>95</v>
      </c>
    </row>
    <row r="29" spans="1:13" ht="93.75" customHeight="1">
      <c r="A29" s="47" t="s">
        <v>19</v>
      </c>
      <c r="B29" s="9" t="s">
        <v>47</v>
      </c>
      <c r="C29" s="18"/>
      <c r="D29" s="18"/>
      <c r="E29" s="18"/>
      <c r="F29" s="5" t="s">
        <v>92</v>
      </c>
      <c r="G29" s="5" t="s">
        <v>75</v>
      </c>
      <c r="H29" s="70">
        <v>500</v>
      </c>
      <c r="I29" s="70">
        <f t="shared" si="2"/>
        <v>500</v>
      </c>
      <c r="J29" s="70">
        <v>0</v>
      </c>
      <c r="K29" s="70">
        <f t="shared" si="3"/>
        <v>500</v>
      </c>
      <c r="L29" s="24">
        <v>0</v>
      </c>
      <c r="M29" s="12"/>
    </row>
    <row r="30" spans="1:13" ht="92.25" customHeight="1">
      <c r="A30" s="47" t="s">
        <v>20</v>
      </c>
      <c r="B30" s="9" t="s">
        <v>48</v>
      </c>
      <c r="C30" s="18"/>
      <c r="D30" s="18"/>
      <c r="E30" s="18"/>
      <c r="F30" s="5" t="s">
        <v>92</v>
      </c>
      <c r="G30" s="5" t="s">
        <v>75</v>
      </c>
      <c r="H30" s="70">
        <v>30</v>
      </c>
      <c r="I30" s="70">
        <f t="shared" si="2"/>
        <v>30</v>
      </c>
      <c r="J30" s="70">
        <v>0</v>
      </c>
      <c r="K30" s="70">
        <f t="shared" si="3"/>
        <v>30</v>
      </c>
      <c r="L30" s="12">
        <v>0</v>
      </c>
      <c r="M30" s="12" t="s">
        <v>70</v>
      </c>
    </row>
    <row r="31" spans="1:13" ht="177" customHeight="1">
      <c r="A31" s="47" t="s">
        <v>36</v>
      </c>
      <c r="B31" s="21" t="s">
        <v>49</v>
      </c>
      <c r="C31" s="18"/>
      <c r="D31" s="18"/>
      <c r="E31" s="18"/>
      <c r="F31" s="5" t="s">
        <v>92</v>
      </c>
      <c r="G31" s="5" t="s">
        <v>75</v>
      </c>
      <c r="H31" s="70">
        <v>400</v>
      </c>
      <c r="I31" s="70">
        <f t="shared" si="2"/>
        <v>400</v>
      </c>
      <c r="J31" s="70">
        <v>126.41</v>
      </c>
      <c r="K31" s="70">
        <f t="shared" si="3"/>
        <v>273.59000000000003</v>
      </c>
      <c r="L31" s="24">
        <f>J31/I31*100</f>
        <v>31.6025</v>
      </c>
      <c r="M31" s="24"/>
    </row>
    <row r="32" spans="1:13" ht="72" customHeight="1">
      <c r="A32" s="48" t="s">
        <v>54</v>
      </c>
      <c r="B32" s="22" t="s">
        <v>53</v>
      </c>
      <c r="C32" s="49"/>
      <c r="D32" s="49"/>
      <c r="E32" s="49"/>
      <c r="F32" s="50" t="s">
        <v>83</v>
      </c>
      <c r="G32" s="5" t="s">
        <v>75</v>
      </c>
      <c r="H32" s="67">
        <v>4379</v>
      </c>
      <c r="I32" s="67">
        <f t="shared" si="2"/>
        <v>4379</v>
      </c>
      <c r="J32" s="67">
        <v>753.25</v>
      </c>
      <c r="K32" s="67">
        <f t="shared" si="3"/>
        <v>3625.75</v>
      </c>
      <c r="L32" s="13">
        <f>J32/I32*100</f>
        <v>17.20141584836721</v>
      </c>
      <c r="M32" s="13"/>
    </row>
    <row r="33" spans="1:13" ht="96" customHeight="1">
      <c r="A33" s="47" t="s">
        <v>94</v>
      </c>
      <c r="B33" s="5" t="s">
        <v>85</v>
      </c>
      <c r="C33" s="18"/>
      <c r="D33" s="18"/>
      <c r="E33" s="18"/>
      <c r="F33" s="5" t="s">
        <v>92</v>
      </c>
      <c r="G33" s="5" t="s">
        <v>75</v>
      </c>
      <c r="H33" s="67">
        <v>277.2</v>
      </c>
      <c r="I33" s="67">
        <f t="shared" si="2"/>
        <v>277.2</v>
      </c>
      <c r="J33" s="67">
        <v>199.7</v>
      </c>
      <c r="K33" s="67">
        <f t="shared" si="3"/>
        <v>77.5</v>
      </c>
      <c r="L33" s="13">
        <f>J33/I33*100</f>
        <v>72.04184704184703</v>
      </c>
      <c r="M33" s="13"/>
    </row>
    <row r="34" spans="1:13" ht="15">
      <c r="A34" s="96" t="s">
        <v>78</v>
      </c>
      <c r="B34" s="97"/>
      <c r="C34" s="97"/>
      <c r="D34" s="97"/>
      <c r="E34" s="97"/>
      <c r="F34" s="98"/>
      <c r="G34" s="5" t="s">
        <v>75</v>
      </c>
      <c r="H34" s="19">
        <f>H33+H32+H31+H30+H29+H28</f>
        <v>6086.2</v>
      </c>
      <c r="I34" s="76">
        <f t="shared" si="2"/>
        <v>6086.2</v>
      </c>
      <c r="J34" s="76">
        <f>J33+J32+J31+J30+J29+J28</f>
        <v>1079.3600000000001</v>
      </c>
      <c r="K34" s="76">
        <f>K33+K32+K31+K30+K29+K28</f>
        <v>5006.84</v>
      </c>
      <c r="L34" s="51">
        <f>J34/I34*100</f>
        <v>17.73454700798528</v>
      </c>
      <c r="M34" s="51"/>
    </row>
    <row r="35" spans="1:31" s="20" customFormat="1" ht="15">
      <c r="A35" s="112" t="s">
        <v>52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ht="114.75">
      <c r="A36" s="47" t="s">
        <v>21</v>
      </c>
      <c r="B36" s="9" t="s">
        <v>22</v>
      </c>
      <c r="C36" s="18"/>
      <c r="D36" s="18"/>
      <c r="E36" s="18"/>
      <c r="F36" s="5" t="s">
        <v>92</v>
      </c>
      <c r="G36" s="5" t="s">
        <v>75</v>
      </c>
      <c r="H36" s="70">
        <v>385</v>
      </c>
      <c r="I36" s="70">
        <f>H36</f>
        <v>385</v>
      </c>
      <c r="J36" s="70">
        <v>139.1</v>
      </c>
      <c r="K36" s="70">
        <f>I36-J36</f>
        <v>245.9</v>
      </c>
      <c r="L36" s="24">
        <f>J36/I36*100</f>
        <v>36.12987012987013</v>
      </c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ht="92.25" customHeight="1">
      <c r="A37" s="47" t="s">
        <v>23</v>
      </c>
      <c r="B37" s="9" t="s">
        <v>56</v>
      </c>
      <c r="C37" s="18"/>
      <c r="D37" s="18"/>
      <c r="E37" s="18"/>
      <c r="F37" s="5" t="s">
        <v>92</v>
      </c>
      <c r="G37" s="5" t="s">
        <v>75</v>
      </c>
      <c r="H37" s="70">
        <v>345</v>
      </c>
      <c r="I37" s="70">
        <f>H37</f>
        <v>345</v>
      </c>
      <c r="J37" s="70">
        <v>0</v>
      </c>
      <c r="K37" s="70">
        <f>I37-J37</f>
        <v>345</v>
      </c>
      <c r="L37" s="24">
        <v>0</v>
      </c>
      <c r="M37" s="24" t="s">
        <v>70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ht="15">
      <c r="A38" s="96" t="s">
        <v>79</v>
      </c>
      <c r="B38" s="97"/>
      <c r="C38" s="97"/>
      <c r="D38" s="97"/>
      <c r="E38" s="97"/>
      <c r="F38" s="98"/>
      <c r="G38" s="5" t="s">
        <v>75</v>
      </c>
      <c r="H38" s="72">
        <f>H37+H36</f>
        <v>730</v>
      </c>
      <c r="I38" s="72">
        <f>H38</f>
        <v>730</v>
      </c>
      <c r="J38" s="72">
        <f>J37+J36</f>
        <v>139.1</v>
      </c>
      <c r="K38" s="72">
        <f>K37+K36</f>
        <v>590.9</v>
      </c>
      <c r="L38" s="14">
        <f>J38/I38*100</f>
        <v>19.054794520547944</v>
      </c>
      <c r="M38" s="14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s="20" customFormat="1" ht="15" customHeight="1">
      <c r="A39" s="122" t="s">
        <v>33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4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ht="48.75" customHeight="1">
      <c r="A40" s="52" t="s">
        <v>24</v>
      </c>
      <c r="B40" s="9" t="s">
        <v>55</v>
      </c>
      <c r="C40" s="5"/>
      <c r="D40" s="5"/>
      <c r="E40" s="5"/>
      <c r="F40" s="5" t="s">
        <v>83</v>
      </c>
      <c r="G40" s="5" t="s">
        <v>75</v>
      </c>
      <c r="H40" s="73">
        <v>75</v>
      </c>
      <c r="I40" s="77">
        <f>H40</f>
        <v>75</v>
      </c>
      <c r="J40" s="77">
        <v>11.83</v>
      </c>
      <c r="K40" s="77">
        <f>I40-J40</f>
        <v>63.17</v>
      </c>
      <c r="L40" s="24">
        <f>J40/I40*100</f>
        <v>15.773333333333333</v>
      </c>
      <c r="M40" s="5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13" s="2" customFormat="1" ht="14.25">
      <c r="A41" s="96" t="s">
        <v>80</v>
      </c>
      <c r="B41" s="97"/>
      <c r="C41" s="97"/>
      <c r="D41" s="97"/>
      <c r="E41" s="97"/>
      <c r="F41" s="98"/>
      <c r="G41" s="5" t="s">
        <v>75</v>
      </c>
      <c r="H41" s="74">
        <f>H40</f>
        <v>75</v>
      </c>
      <c r="I41" s="78">
        <f>H41</f>
        <v>75</v>
      </c>
      <c r="J41" s="78">
        <v>11.83</v>
      </c>
      <c r="K41" s="78">
        <f>I41-J41</f>
        <v>63.17</v>
      </c>
      <c r="L41" s="14">
        <f>J41/I41*100</f>
        <v>15.773333333333333</v>
      </c>
      <c r="M41" s="14"/>
    </row>
    <row r="42" spans="1:13" s="2" customFormat="1" ht="14.25" customHeight="1">
      <c r="A42" s="113" t="s">
        <v>72</v>
      </c>
      <c r="B42" s="114"/>
      <c r="C42" s="114"/>
      <c r="D42" s="114"/>
      <c r="E42" s="114"/>
      <c r="F42" s="115"/>
      <c r="G42" s="11"/>
      <c r="H42" s="75">
        <f>H41+H38+H34+H26+H21+H17</f>
        <v>11200</v>
      </c>
      <c r="I42" s="79">
        <f>H42</f>
        <v>11200</v>
      </c>
      <c r="J42" s="79">
        <f>J41+J38+J34+J26+J21+J17</f>
        <v>2197.18</v>
      </c>
      <c r="K42" s="79">
        <f>I42-J42</f>
        <v>9002.82</v>
      </c>
      <c r="L42" s="14">
        <f>J42/I42*100</f>
        <v>19.61767857142857</v>
      </c>
      <c r="M42" s="14"/>
    </row>
    <row r="43" spans="1:13" ht="15">
      <c r="A43" s="116"/>
      <c r="B43" s="117"/>
      <c r="C43" s="117"/>
      <c r="D43" s="117"/>
      <c r="E43" s="117"/>
      <c r="F43" s="118"/>
      <c r="G43" s="54" t="s">
        <v>75</v>
      </c>
      <c r="H43" s="55">
        <f>H42</f>
        <v>11200</v>
      </c>
      <c r="I43" s="56">
        <f>H43</f>
        <v>11200</v>
      </c>
      <c r="J43" s="58">
        <f>J42</f>
        <v>2197.18</v>
      </c>
      <c r="K43" s="58">
        <f>K42</f>
        <v>9002.82</v>
      </c>
      <c r="L43" s="57">
        <f>L42</f>
        <v>19.61767857142857</v>
      </c>
      <c r="M43" s="59"/>
    </row>
    <row r="44" spans="1:13" s="60" customFormat="1" ht="12.75">
      <c r="A44" s="119" t="s">
        <v>73</v>
      </c>
      <c r="B44" s="120"/>
      <c r="C44" s="120"/>
      <c r="D44" s="120"/>
      <c r="E44" s="120"/>
      <c r="F44" s="121"/>
      <c r="G44" s="65"/>
      <c r="H44" s="65"/>
      <c r="I44" s="65"/>
      <c r="J44" s="64"/>
      <c r="K44" s="64"/>
      <c r="L44" s="64"/>
      <c r="M44" s="62"/>
    </row>
    <row r="45" spans="1:13" s="60" customFormat="1" ht="32.25" customHeight="1">
      <c r="A45" s="119" t="s">
        <v>89</v>
      </c>
      <c r="B45" s="120"/>
      <c r="C45" s="120"/>
      <c r="D45" s="120"/>
      <c r="E45" s="120"/>
      <c r="F45" s="121"/>
      <c r="G45" s="65" t="s">
        <v>75</v>
      </c>
      <c r="H45" s="66">
        <v>0</v>
      </c>
      <c r="I45" s="66">
        <f>H45</f>
        <v>0</v>
      </c>
      <c r="J45" s="66">
        <v>0</v>
      </c>
      <c r="K45" s="66">
        <v>0</v>
      </c>
      <c r="L45" s="66">
        <v>0</v>
      </c>
      <c r="M45" s="62"/>
    </row>
    <row r="46" spans="1:13" s="60" customFormat="1" ht="21" customHeight="1">
      <c r="A46" s="119" t="s">
        <v>91</v>
      </c>
      <c r="B46" s="120"/>
      <c r="C46" s="120"/>
      <c r="D46" s="120"/>
      <c r="E46" s="120"/>
      <c r="F46" s="121"/>
      <c r="G46" s="65" t="s">
        <v>75</v>
      </c>
      <c r="H46" s="63">
        <f>H43</f>
        <v>11200</v>
      </c>
      <c r="I46" s="58">
        <f>H46</f>
        <v>11200</v>
      </c>
      <c r="J46" s="58">
        <f>J43</f>
        <v>2197.18</v>
      </c>
      <c r="K46" s="58">
        <f>K43</f>
        <v>9002.82</v>
      </c>
      <c r="L46" s="57">
        <f>L43</f>
        <v>19.61767857142857</v>
      </c>
      <c r="M46" s="62"/>
    </row>
    <row r="47" spans="1:13" s="2" customFormat="1" ht="38.25" customHeight="1">
      <c r="A47" s="93" t="s">
        <v>87</v>
      </c>
      <c r="B47" s="93"/>
      <c r="C47" s="28"/>
      <c r="D47" s="28"/>
      <c r="E47" s="28"/>
      <c r="F47" s="93" t="s">
        <v>88</v>
      </c>
      <c r="G47" s="93"/>
      <c r="H47" s="28"/>
      <c r="I47" s="94" t="s">
        <v>65</v>
      </c>
      <c r="J47" s="94"/>
      <c r="K47" s="94"/>
      <c r="L47" s="29"/>
      <c r="M47" s="29" t="s">
        <v>66</v>
      </c>
    </row>
    <row r="48" spans="2:13" ht="15.75">
      <c r="B48" s="3"/>
      <c r="I48" s="30"/>
      <c r="J48" s="30"/>
      <c r="K48" s="30"/>
      <c r="L48" s="107"/>
      <c r="M48" s="107"/>
    </row>
    <row r="49" spans="1:13" ht="30" customHeight="1">
      <c r="A49" s="93" t="s">
        <v>90</v>
      </c>
      <c r="B49" s="93"/>
      <c r="F49" s="95" t="s">
        <v>67</v>
      </c>
      <c r="G49" s="95"/>
      <c r="I49" s="95" t="s">
        <v>68</v>
      </c>
      <c r="J49" s="95"/>
      <c r="K49" s="95"/>
      <c r="L49" s="31"/>
      <c r="M49" s="30" t="s">
        <v>69</v>
      </c>
    </row>
    <row r="50" spans="2:13" ht="15.75">
      <c r="B50" s="3"/>
      <c r="L50" s="2"/>
      <c r="M50" s="2"/>
    </row>
    <row r="51" spans="2:13" ht="1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61" spans="1:25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47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6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4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4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</sheetData>
  <sheetProtection/>
  <mergeCells count="39">
    <mergeCell ref="A35:M35"/>
    <mergeCell ref="A38:F38"/>
    <mergeCell ref="A47:B47"/>
    <mergeCell ref="A41:F41"/>
    <mergeCell ref="A42:F43"/>
    <mergeCell ref="A44:F44"/>
    <mergeCell ref="A45:F45"/>
    <mergeCell ref="A46:F46"/>
    <mergeCell ref="A39:M39"/>
    <mergeCell ref="A2:M3"/>
    <mergeCell ref="C8:E8"/>
    <mergeCell ref="A11:M11"/>
    <mergeCell ref="A18:M18"/>
    <mergeCell ref="A22:M22"/>
    <mergeCell ref="L48:M48"/>
    <mergeCell ref="A10:M10"/>
    <mergeCell ref="A5:I5"/>
    <mergeCell ref="A4:K4"/>
    <mergeCell ref="A17:F17"/>
    <mergeCell ref="A7:A8"/>
    <mergeCell ref="G13:G15"/>
    <mergeCell ref="F47:G47"/>
    <mergeCell ref="I47:K47"/>
    <mergeCell ref="A49:B49"/>
    <mergeCell ref="F49:G49"/>
    <mergeCell ref="I49:K49"/>
    <mergeCell ref="A21:F21"/>
    <mergeCell ref="A26:F26"/>
    <mergeCell ref="A34:F34"/>
    <mergeCell ref="A27:M27"/>
    <mergeCell ref="F13:F15"/>
    <mergeCell ref="F7:F8"/>
    <mergeCell ref="G7:G8"/>
    <mergeCell ref="H7:H8"/>
    <mergeCell ref="J7:J8"/>
    <mergeCell ref="M7:M8"/>
    <mergeCell ref="K7:L7"/>
    <mergeCell ref="I7:I8"/>
    <mergeCell ref="B7:B8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2015-04-13T10:00:13Z</cp:lastPrinted>
  <dcterms:created xsi:type="dcterms:W3CDTF">2013-10-11T05:40:55Z</dcterms:created>
  <dcterms:modified xsi:type="dcterms:W3CDTF">2015-04-13T10:04:29Z</dcterms:modified>
  <cp:category/>
  <cp:version/>
  <cp:contentType/>
  <cp:contentStatus/>
</cp:coreProperties>
</file>