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10" i="1"/>
  <c r="L19"/>
  <c r="M20" s="1"/>
  <c r="L21"/>
  <c r="M22" s="1"/>
  <c r="M17"/>
  <c r="M18" s="1"/>
  <c r="L15"/>
  <c r="M15" s="1"/>
  <c r="M16" s="1"/>
  <c r="L13"/>
  <c r="M13" s="1"/>
  <c r="M14" s="1"/>
  <c r="M12"/>
</calcChain>
</file>

<file path=xl/sharedStrings.xml><?xml version="1.0" encoding="utf-8"?>
<sst xmlns="http://schemas.openxmlformats.org/spreadsheetml/2006/main" count="57" uniqueCount="43">
  <si>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</si>
  <si>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</si>
  <si>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</si>
  <si>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</si>
  <si>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</si>
  <si>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</si>
  <si>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</si>
  <si>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</si>
  <si>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</si>
  <si>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</si>
  <si>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</si>
  <si>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</si>
  <si>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</si>
  <si>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</si>
  <si>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</si>
  <si>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</si>
  <si>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</si>
  <si>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>ИТОГО по виду товара</t>
  </si>
  <si>
    <t xml:space="preserve">ИТОГО по виду товара </t>
  </si>
  <si>
    <t>Итого:</t>
  </si>
  <si>
    <t>Директор</t>
  </si>
  <si>
    <t xml:space="preserve">Комисаренко Е.Б. </t>
  </si>
  <si>
    <t xml:space="preserve">Поставщик 1: </t>
  </si>
  <si>
    <t>Поставщик2 :</t>
  </si>
  <si>
    <t>Поставщик 3:</t>
  </si>
  <si>
    <t>Проектор</t>
  </si>
  <si>
    <t>Документ-камера</t>
  </si>
  <si>
    <t>Ноутбук</t>
  </si>
  <si>
    <t>Музыкальный центр</t>
  </si>
  <si>
    <t xml:space="preserve">Лазерное МФУ
 (3 в 1)
</t>
  </si>
  <si>
    <t>Интерактивная доска</t>
  </si>
  <si>
    <t>Мультимедийный проектор с потолочным кронштейном и комплектом соединительных кабелей</t>
  </si>
  <si>
    <t xml:space="preserve">коммерческое предложение б/н от 31.10.16; </t>
  </si>
  <si>
    <t>коммерческое предложение б/н от 31.10.16;</t>
  </si>
  <si>
    <t>коммерческое предложение б/н от 31.10.16</t>
  </si>
  <si>
    <t>IV. Обоснование начальной (максимальной) цены  гражданско-правового договора на поставку цифровой техники и оргтехники</t>
  </si>
  <si>
    <t>В комплекте: интерактивная доска, маркер, лоток для хранения маркеров, настенное крепление, кабель USB (длиной не менее 4,5м), кабель питания должен быть длиной не менее 1,5 м, программное обеспечение для работы с интерактивной доской. Диагональ интерактивной доски: не менее 190 см и не более 197 см Ширина доски: не менее 165 см. Высота доски: не более 132 см Толщина доски: не более 5,1 см. Толщина доски с лотком: не более 15,5 см. Формат интерактивной доски максимум: 4:3. Использование технологий распознавания касания: DviT или емкостная. Вес интерактивной доски: не более 22 кг. Потребляемая мощность: не более 8 Вт. Учебное программное обеспечение - характеристики: Сенсорное управление, наличие возможности делать записи и стирать их, а также выполнять функции мыши с помощью пальца или пера. Возможность создавать заметки электронными чернилами, вводимых поверх приложений видеороликов и веб-сайтов, а также в приложениях MS Office. Интегрированный видео проигрыватель - в наличии. Возможность разделить экран, сделав возможным одновременный просмотр двух и более страниц. Возможность интеграции с интерактивными системами опроса и с документ-камерой через интерфейс программного обеспечения. Распознавание рукописного текста - на выбор (русский, английский язык). Входит набор электронных математических инструментов (линейка, транспортир, угольник, циркуль)</t>
  </si>
  <si>
    <t xml:space="preserve">Мультимедийный проектор с потолочным кронштейном и комплектом соединительных кабелей Тип устройства: DLP: Реальное разрешение: не менее 1024x768; Поддержка 3D: наличие; Срок службы лампы: не менее 4500 часов; Срок службы лампы в экономичном режиме: не менее 10000; Мощность лампы: не мене 190 и не более 200 Вт; Контрастность: не менее 13000:1; Световой поток: не менее 3300 ANSI лм; Минимальная частота строчной развертки: не более 15 кГц; Максимальная частота строчной развертки: не менее 102 кГц; Минимальная частота кадровой развертки: не более 23 Гц; Максимальная частота кадровой развертки: не менее 120 Гц; Поддерживаемые системы вещания (наличие): PAL, SECAM, NTSC; Коррекция трапеции: наличие; Вид коррекции: по вертикали не менее чем +/- 40°; Входы: не менее VGA х2, HDMI, S-Video, композитный, компонентный, аудио mini jack; Выходы: не менее VGA, аудио minijack; Интерфейсы: не менее USB (тип В), RS-232; Встроенные громкоговорители: наличие, мощностью не менее 1x2 Вт; Оптическое масштабирование: наличие, не менее l. lx; Потребляемая мощность нормальном режиме: не более 270 Вт; Уровень шума: не более 33 Дб; Предустановленные режимы (наличие):не менее Динамичный / Презентация / sRGB / Кино /(3D) / Пользовательский 1 / Пользовательский 2; Русифицированное меню:наличие; Вес: менее 2 кг. В комплект поставки входит кабель HDMI не менее 15м., кабель питания не менее 10 м., потолочный кронштейн. Кронштейн для проектора: 1. Тип: потолочный; 2. угол наклона: не менее 30°; 3. угол поворота: не менее 360°; Размер штанги крепления регулируется в диапазоне: от 650мм до 1100 мм; -цвета оформления: белый или серый. 
</t>
  </si>
  <si>
    <t xml:space="preserve">В комплект поставки должны входить: интерактивная доска, маркер, лоток для хранения маркеров, настенное крепление, кабель USB (длиной не менее 4,5м), кабель питания должен быть длиной не менее 1,5 м, программное обеспечение для работы с интерактивной доской. 
Диагональ интерактивной доски: не менее 190 см и не более 197 см Ширина доски: не Источник света лазерно-светодиодный. Не допускается использование технологий, содержащих ртутные лампы. Тип устройства: DLP; Срок службы источника света: не менее 20 000 часов; Цветопередача: не менее 1,07 млрд. цветов; Реальное разрешение проектора: не менее 1024х768; Оптическое увеличение изображения: наличие; Кратность оптического увеличения: не менее 1,1х; Световой поток проектора в обычном режиме: не менее 3000 лм; Уровень контрастности проектора: не менее 20 000:1; Количество встроенных в проектор интерфейсов (вход) VGA: не менее 1 шт; Количество встроенных в проектор интерфейсов (вход) HDMI: не менее 1 шт; Количество встроенных в проектор интерфейсов (управление) RS232С (9 pin mini D-Sub): не менее 1 шт; Наличие интерфейса USB тип B: не менее 1 шт; Энергопотребление в режиме максимальной яркости: не более 180 Вт; Вес: не более 2,9 кг; Уровень шума: не более 37 Дб. 
</t>
  </si>
  <si>
    <t xml:space="preserve">КАМЕРА Матрица: COMS не менее 3,0 М пикс; Разрешение: не менее 2048х1536 ОБЩИЕ ПАРАМЕТРЫ Тип: портативная, складная (наличие); Формат видео: AVI (наличие); Форматы сканирования (наличие): JPG, TIF, PDF, BMP, TGA, PCX, PNG, RAS; Форматы конвертации (наличие): PDF, DOC, DOCX, TXT, XLS; Скорость сканирования: не более 1 сек; LED подсветка: наличие; Цветность: не менее 24 бит; Функции (наличие) Настройки цвета / яркости / контраста /насыщенности /бинаризации; - Выбор разрешения; - Эффекты (черно-белое изображение, негатив, зеркальное отображение, поворот, увеличение/уменьшение); - Добавление комментариев и пометок (как на отсканированные изображения, так и на программы, открытые на компьютере); - Конвертация в PDF (единые многостраничные документы и отдельные страницы); - Распознавание текста с сохранением в форматах DOC, DOCX, TXT, XLS (русский, английский); - Видеозапись всего происходящего на экране компьютера; -Стоп-кадр; - Мультиэкранный режим. ПРОЧЕЕ Размер в разложенном виде: не более 72,5х204х366 мм; Вес: не более 450 г; Питание через USB порт от компьютера: наличие. Комплектация (наличие) -документ-камера: -коврик; -кабель USB (не менее 1,5 м); -программное обеспечение для работы с камерой; -руководство пользователя. 
</t>
  </si>
  <si>
    <r>
      <t xml:space="preserve">Устройство: Монохромное МФУ (принтер/сканер/копир); Тип печати: черно-белая; Технология печати: лазерная (наличие); Количество страниц в месяц: не менее 8000; Скорость печати: не менее 20 стр/мин (ч/б А4); Время выхода первого отпечатка: не более 9,5 c (ч/б); Тип сканера: планшетный; Максимальный формат оригинала: A4; Максимальное разрешение для ч/б печати: не менее 600x600 dpi; Максимальный размер сканирования: не менее 216x297 мм; Оттенки серого: не менее 256; Разрешение сканера: не менее 1200x1200 dpi; Максимальное разрешение копира (ч/б): не менее 600x600 dpi; Скорость копирования: не менее 20 стр/мин (ч/б А4); Время выхода первой копии: не более 9,5 с; Емкость лотка подачи бумаги: не менее 150 лист. (стандартная); Емкость лотка вывода бумаги: не менее 100 лист. (стандартный); Поддерживаемая плотность носителей (диапазон): от 60 до 163 г/м? (диапазон может быть расширен) Ресурс ч/б картриджа/тонера: не менее 1500 страниц; Объем памяти: не менее 128 Мб; Интерфейсы: USB 2.0 (наличие); ЖК-панель для отображения информации: наличие; Картридж в комплекте поставки: наличие; Потребляемая мощность (при работе): не более 465 Вт; Потребляемая мощность (в режиме ожидания): не более 3 Вт; Уровень шума при работе: не более 48дБ; Вес: менее 9 кг. </t>
    </r>
    <r>
      <rPr>
        <sz val="8"/>
        <rFont val="Times New Roman"/>
        <family val="1"/>
        <charset val="204"/>
      </rPr>
      <t xml:space="preserve">
</t>
    </r>
  </si>
  <si>
    <t xml:space="preserve">Процессор -тактовая частота: не менее 1 900 МГц; -количество ядер: не менее 2-х; -количество потоков: не менее 4-х; -объем Кэша L2: не менее 512 Kб; -объем Кэша L3: не менее 3072 Кб; -расчетная тепловая мощность (TDP): не более 15 W; -интегрированное графическое ядро: наличие; -базовая частота графической системы: не менее 200 MHz; -макс. динамическая частота графической системы: не менее 950 GHz. Память -объем не менее 4096 Мб; -максимальный объем памяти: не менее 16 Гб Экран -диагональ не менее 17 дюймов; -разрешение не менее 1600x900; -подсветка экрана: светодиодная; Графический адаптер -тип видеоадаптера: дискретный (наличие); - объем видеопамяти: не менее 2048 Mb; -тактовая частота: не менее 1030 Мгц; -частота памяти: не менее 1000 Мгц; -разрядность шины памяти: не менее 64 бит; -поддержка DirectX 12: наличие. Оптический привод Размещение оптического привода: внутренний (наличие); Тип привода - DVD-RW (наличие). Жесткий диск -объем жесткого диска: не менее 500 Гб; Устройства связи -сетевая карта: не менее 1000 Мбит/c; -беспроводная связь: наличие Wi-Fi 802.11n - наличие функции Bluetooth – да; Web-камера – наличие, не менее 1 млн. пикс; Интерфейсы: не менее USB 2.0, USB 3.0x2, VGA (D-Sub), HDMI, вход микр./вых. на наушники Combo, LAN (RJ-45); Питание -Время работы от аккумулятора: не менее 4 часов; Устройство ввода: клавиатура с цифровым блоком, Touchpad Устройство для чтения флэш-карт – есть; -поддержка карт памяти: SD, SDHC; SDXC; -встроенные колонки – есть; -встроенный микрофон – есть; Слот блокировки – наличие. Вес: менее 4 кг. 
</t>
  </si>
  <si>
    <t xml:space="preserve"> Тип: Микросистема; Полная выходная мощность (RMS): не менее 230 Вт; Комплект акустических систем: 2.0 (наличие); Эквалайзер: наличие, не менее 4-х предустановок; Количество полос фронтальных колонок: не менее 2-х; Диаметр динамиков фронтальных колонок не менее: НЧ 1x130, ВЧ 1x40 мм; Поддерживаемые носители: CD, CD-R, CD-RW; Радио: наличие, количество радиостанций в памяти: не менее 50; Интерфейсы: не менее USB Type A, Bluetooth, AUX; Поддержка формата WMA: наличие; Поддержка формата MP3: наличие; Запись на USB-флэшку: наличие; Воспроизведение музыкальных файлов с USB: наличие; Пульт ДУ: наличие; Комплект батереек к пульту ДУ – наличие. Количество клавиш: не менее 23. 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</si>
</sst>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A20" zoomScale="86" zoomScaleNormal="86" workbookViewId="0">
      <selection activeCell="E15" sqref="E15"/>
    </sheetView>
  </sheetViews>
  <sheetFormatPr defaultRowHeight="15"/>
  <cols>
    <col min="1" max="1" width="4.5703125" style="35" customWidth="1"/>
    <col min="2" max="2" width="13.5703125" style="1" customWidth="1"/>
    <col min="3" max="3" width="59.85546875" style="1" customWidth="1"/>
    <col min="4" max="4" width="6.42578125" style="36" customWidth="1"/>
    <col min="5" max="5" width="6" style="37" customWidth="1"/>
    <col min="6" max="6" width="9.140625" style="34" customWidth="1"/>
    <col min="7" max="7" width="9" style="34" customWidth="1"/>
    <col min="8" max="8" width="9.28515625" style="34" customWidth="1"/>
    <col min="9" max="10" width="0" style="1" hidden="1" customWidth="1"/>
    <col min="11" max="11" width="10.5703125" style="1" hidden="1" customWidth="1"/>
    <col min="12" max="12" width="9.7109375" style="36" customWidth="1"/>
    <col min="13" max="13" width="12.7109375" style="36" customWidth="1"/>
    <col min="14" max="14" width="0.140625" style="1" hidden="1" customWidth="1"/>
    <col min="15" max="15" width="15.28515625" style="1" customWidth="1"/>
    <col min="16" max="16" width="12" style="1" customWidth="1"/>
    <col min="17" max="17" width="11" style="1" customWidth="1"/>
    <col min="18" max="18" width="13.140625" style="1" customWidth="1"/>
    <col min="19" max="19" width="10.28515625" style="1" customWidth="1"/>
    <col min="20" max="20" width="12.42578125" style="1" customWidth="1"/>
    <col min="21" max="16384" width="9.140625" style="1"/>
  </cols>
  <sheetData>
    <row r="1" spans="1:20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Q1" s="2"/>
      <c r="T1" s="2"/>
    </row>
    <row r="2" spans="1:20">
      <c r="A2" s="3"/>
      <c r="B2" s="4"/>
      <c r="C2" s="4"/>
      <c r="D2" s="5"/>
      <c r="E2" s="6"/>
      <c r="F2" s="7"/>
      <c r="G2" s="7"/>
      <c r="H2" s="7"/>
      <c r="I2" s="4"/>
      <c r="J2" s="4"/>
      <c r="K2" s="4"/>
      <c r="L2" s="8"/>
      <c r="M2" s="8"/>
      <c r="Q2" s="2"/>
      <c r="T2" s="2"/>
    </row>
    <row r="3" spans="1:20">
      <c r="A3" s="3"/>
      <c r="B3" s="4"/>
      <c r="C3" s="4"/>
      <c r="D3" s="5"/>
      <c r="E3" s="6"/>
      <c r="F3" s="7"/>
      <c r="G3" s="7"/>
      <c r="H3" s="7"/>
      <c r="I3" s="4"/>
      <c r="J3" s="4"/>
      <c r="K3" s="4"/>
      <c r="L3" s="8"/>
      <c r="M3" s="8"/>
      <c r="Q3" s="2"/>
      <c r="S3" s="9"/>
      <c r="T3" s="2"/>
    </row>
    <row r="4" spans="1:20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8"/>
      <c r="M4" s="8"/>
      <c r="Q4" s="2"/>
      <c r="T4" s="2"/>
    </row>
    <row r="5" spans="1:20" ht="29.25" customHeight="1">
      <c r="A5" s="56" t="s">
        <v>1</v>
      </c>
      <c r="B5" s="56"/>
      <c r="C5" s="56"/>
      <c r="D5" s="56"/>
      <c r="E5" s="56"/>
      <c r="F5" s="56"/>
      <c r="G5" s="56"/>
      <c r="H5" s="7"/>
      <c r="I5" s="10"/>
      <c r="J5" s="10"/>
      <c r="K5" s="10"/>
      <c r="L5" s="8"/>
      <c r="M5" s="8"/>
      <c r="Q5" s="2"/>
      <c r="T5" s="2"/>
    </row>
    <row r="6" spans="1:20">
      <c r="A6" s="3"/>
      <c r="B6" s="10"/>
      <c r="C6" s="10"/>
      <c r="D6" s="5"/>
      <c r="E6" s="6"/>
      <c r="F6" s="7"/>
      <c r="G6" s="7"/>
      <c r="H6" s="7"/>
      <c r="I6" s="10"/>
      <c r="J6" s="10"/>
      <c r="K6" s="10"/>
      <c r="L6" s="5"/>
      <c r="M6" s="5"/>
      <c r="Q6" s="2"/>
      <c r="T6" s="2"/>
    </row>
    <row r="7" spans="1:20" ht="75.75" customHeight="1">
      <c r="A7" s="11" t="s">
        <v>2</v>
      </c>
      <c r="B7" s="12" t="s">
        <v>3</v>
      </c>
      <c r="C7" s="12" t="s">
        <v>4</v>
      </c>
      <c r="D7" s="12" t="s">
        <v>5</v>
      </c>
      <c r="E7" s="13" t="s">
        <v>6</v>
      </c>
      <c r="F7" s="57" t="s">
        <v>7</v>
      </c>
      <c r="G7" s="57"/>
      <c r="H7" s="57"/>
      <c r="I7" s="12"/>
      <c r="J7" s="12"/>
      <c r="K7" s="15"/>
      <c r="L7" s="57" t="s">
        <v>8</v>
      </c>
      <c r="M7" s="57" t="s">
        <v>9</v>
      </c>
      <c r="P7" s="2"/>
      <c r="Q7" s="2"/>
      <c r="R7" s="2"/>
      <c r="T7" s="2"/>
    </row>
    <row r="8" spans="1:20" ht="26.25" thickBot="1">
      <c r="A8" s="11"/>
      <c r="B8" s="12"/>
      <c r="C8" s="12"/>
      <c r="D8" s="12"/>
      <c r="E8" s="13"/>
      <c r="F8" s="16" t="s">
        <v>10</v>
      </c>
      <c r="G8" s="16" t="s">
        <v>11</v>
      </c>
      <c r="H8" s="16" t="s">
        <v>12</v>
      </c>
      <c r="I8" s="17" t="s">
        <v>13</v>
      </c>
      <c r="J8" s="17" t="s">
        <v>14</v>
      </c>
      <c r="K8" s="17" t="s">
        <v>15</v>
      </c>
      <c r="L8" s="57"/>
      <c r="M8" s="57"/>
      <c r="O8" s="18"/>
      <c r="P8" s="9"/>
      <c r="R8" s="9"/>
    </row>
    <row r="9" spans="1:20" ht="223.5" customHeight="1" thickBot="1">
      <c r="A9" s="19">
        <v>1</v>
      </c>
      <c r="B9" s="20" t="s">
        <v>25</v>
      </c>
      <c r="C9" s="38" t="s">
        <v>38</v>
      </c>
      <c r="D9" s="21" t="s">
        <v>16</v>
      </c>
      <c r="E9" s="22">
        <v>2</v>
      </c>
      <c r="F9" s="23">
        <v>39900</v>
      </c>
      <c r="G9" s="24">
        <v>39700</v>
      </c>
      <c r="H9" s="24">
        <v>40580</v>
      </c>
      <c r="I9" s="25"/>
      <c r="J9" s="25"/>
      <c r="K9" s="25"/>
      <c r="L9" s="24">
        <v>40060</v>
      </c>
      <c r="M9" s="26">
        <v>80120</v>
      </c>
    </row>
    <row r="10" spans="1:20" ht="15.75" customHeight="1" thickBot="1">
      <c r="A10" s="51" t="s">
        <v>17</v>
      </c>
      <c r="B10" s="52"/>
      <c r="C10" s="53"/>
      <c r="D10" s="21" t="s">
        <v>16</v>
      </c>
      <c r="E10" s="22">
        <v>2</v>
      </c>
      <c r="F10" s="23"/>
      <c r="G10" s="24"/>
      <c r="H10" s="24"/>
      <c r="I10" s="25"/>
      <c r="J10" s="25"/>
      <c r="K10" s="25"/>
      <c r="L10" s="24"/>
      <c r="M10" s="26">
        <f>SUM(M9)</f>
        <v>80120</v>
      </c>
    </row>
    <row r="11" spans="1:20" ht="207" customHeight="1" thickBot="1">
      <c r="A11" s="19">
        <v>2</v>
      </c>
      <c r="B11" s="39" t="s">
        <v>26</v>
      </c>
      <c r="C11" s="38" t="s">
        <v>39</v>
      </c>
      <c r="D11" s="21" t="s">
        <v>16</v>
      </c>
      <c r="E11" s="22">
        <v>2</v>
      </c>
      <c r="F11" s="23">
        <v>14900</v>
      </c>
      <c r="G11" s="24">
        <v>14500</v>
      </c>
      <c r="H11" s="24">
        <v>15400</v>
      </c>
      <c r="I11" s="25"/>
      <c r="J11" s="25"/>
      <c r="K11" s="25"/>
      <c r="L11" s="24">
        <v>14933.33</v>
      </c>
      <c r="M11" s="26">
        <v>29866.66</v>
      </c>
    </row>
    <row r="12" spans="1:20" ht="15.75" thickBot="1">
      <c r="A12" s="51" t="s">
        <v>17</v>
      </c>
      <c r="B12" s="52"/>
      <c r="C12" s="53"/>
      <c r="D12" s="21" t="s">
        <v>16</v>
      </c>
      <c r="E12" s="22">
        <v>2</v>
      </c>
      <c r="F12" s="23"/>
      <c r="G12" s="24"/>
      <c r="H12" s="24"/>
      <c r="I12" s="25"/>
      <c r="J12" s="25"/>
      <c r="K12" s="25"/>
      <c r="L12" s="24"/>
      <c r="M12" s="26">
        <f>SUM(M11)</f>
        <v>29866.66</v>
      </c>
    </row>
    <row r="13" spans="1:20" ht="238.5" customHeight="1" thickBot="1">
      <c r="A13" s="19">
        <v>3</v>
      </c>
      <c r="B13" s="20" t="s">
        <v>27</v>
      </c>
      <c r="C13" s="50" t="s">
        <v>41</v>
      </c>
      <c r="D13" s="21" t="s">
        <v>16</v>
      </c>
      <c r="E13" s="22">
        <v>1</v>
      </c>
      <c r="F13" s="23">
        <v>39900</v>
      </c>
      <c r="G13" s="24">
        <v>39900</v>
      </c>
      <c r="H13" s="24">
        <v>40800</v>
      </c>
      <c r="I13" s="25"/>
      <c r="J13" s="25"/>
      <c r="K13" s="25"/>
      <c r="L13" s="24">
        <f>SUM(F13:H13)/3</f>
        <v>40200</v>
      </c>
      <c r="M13" s="26">
        <f>SUM(L13)</f>
        <v>40200</v>
      </c>
    </row>
    <row r="14" spans="1:20" ht="21.75" customHeight="1" thickBot="1">
      <c r="A14" s="51" t="s">
        <v>17</v>
      </c>
      <c r="B14" s="52"/>
      <c r="C14" s="53"/>
      <c r="D14" s="21" t="s">
        <v>16</v>
      </c>
      <c r="E14" s="22">
        <v>1</v>
      </c>
      <c r="F14" s="23"/>
      <c r="G14" s="24"/>
      <c r="H14" s="24"/>
      <c r="I14" s="25"/>
      <c r="J14" s="25"/>
      <c r="K14" s="25"/>
      <c r="L14" s="24"/>
      <c r="M14" s="26">
        <f>SUM(M13)</f>
        <v>40200</v>
      </c>
    </row>
    <row r="15" spans="1:20" ht="166.5" thickBot="1">
      <c r="A15" s="19">
        <v>4</v>
      </c>
      <c r="B15" s="20" t="s">
        <v>28</v>
      </c>
      <c r="C15" s="20" t="s">
        <v>42</v>
      </c>
      <c r="D15" s="21" t="s">
        <v>16</v>
      </c>
      <c r="E15" s="22">
        <v>1</v>
      </c>
      <c r="F15" s="23">
        <v>9000</v>
      </c>
      <c r="G15" s="24">
        <v>8500</v>
      </c>
      <c r="H15" s="24">
        <v>9900</v>
      </c>
      <c r="I15" s="25">
        <v>1766</v>
      </c>
      <c r="J15" s="25">
        <v>1766</v>
      </c>
      <c r="K15" s="25"/>
      <c r="L15" s="24">
        <f>SUM(F15:H15)/3</f>
        <v>9133.3333333333339</v>
      </c>
      <c r="M15" s="26">
        <f>SUM(L15)</f>
        <v>9133.3333333333339</v>
      </c>
    </row>
    <row r="16" spans="1:20" ht="15.75" thickBot="1">
      <c r="A16" s="51" t="s">
        <v>18</v>
      </c>
      <c r="B16" s="52"/>
      <c r="C16" s="53"/>
      <c r="D16" s="21" t="s">
        <v>16</v>
      </c>
      <c r="E16" s="22">
        <v>1</v>
      </c>
      <c r="F16" s="23"/>
      <c r="G16" s="24"/>
      <c r="H16" s="24"/>
      <c r="I16" s="25"/>
      <c r="J16" s="25">
        <v>1766</v>
      </c>
      <c r="K16" s="25"/>
      <c r="L16" s="24"/>
      <c r="M16" s="26">
        <f>SUM(M15)</f>
        <v>9133.3333333333339</v>
      </c>
    </row>
    <row r="17" spans="1:13" ht="290.25" customHeight="1" thickBot="1">
      <c r="A17" s="19">
        <v>5</v>
      </c>
      <c r="B17" s="31" t="s">
        <v>29</v>
      </c>
      <c r="C17" s="31" t="s">
        <v>40</v>
      </c>
      <c r="D17" s="32" t="s">
        <v>16</v>
      </c>
      <c r="E17" s="22">
        <v>4</v>
      </c>
      <c r="F17" s="23">
        <v>12500</v>
      </c>
      <c r="G17" s="24">
        <v>12000</v>
      </c>
      <c r="H17" s="24">
        <v>12840</v>
      </c>
      <c r="I17" s="26">
        <v>1759</v>
      </c>
      <c r="J17" s="26">
        <v>3518</v>
      </c>
      <c r="K17" s="33"/>
      <c r="L17" s="26">
        <v>12446.66</v>
      </c>
      <c r="M17" s="26">
        <f>SUM(L17*E17)</f>
        <v>49786.64</v>
      </c>
    </row>
    <row r="18" spans="1:13" ht="15.75" thickBot="1">
      <c r="A18" s="61" t="s">
        <v>18</v>
      </c>
      <c r="B18" s="62"/>
      <c r="C18" s="63"/>
      <c r="D18" s="43" t="s">
        <v>16</v>
      </c>
      <c r="E18" s="27">
        <v>4</v>
      </c>
      <c r="F18" s="28"/>
      <c r="G18" s="29"/>
      <c r="H18" s="29"/>
      <c r="I18" s="26"/>
      <c r="J18" s="26"/>
      <c r="K18" s="33"/>
      <c r="L18" s="44"/>
      <c r="M18" s="26">
        <f>SUM(M17)</f>
        <v>49786.64</v>
      </c>
    </row>
    <row r="19" spans="1:13" ht="338.25" customHeight="1">
      <c r="A19" s="11">
        <v>6</v>
      </c>
      <c r="B19" s="11" t="s">
        <v>31</v>
      </c>
      <c r="C19" s="47" t="s">
        <v>37</v>
      </c>
      <c r="D19" s="14" t="s">
        <v>16</v>
      </c>
      <c r="E19" s="13">
        <v>3</v>
      </c>
      <c r="F19" s="16">
        <v>52000</v>
      </c>
      <c r="G19" s="16">
        <v>51000</v>
      </c>
      <c r="H19" s="16">
        <v>52500</v>
      </c>
      <c r="I19" s="42"/>
      <c r="J19" s="42"/>
      <c r="K19" s="18"/>
      <c r="L19" s="45">
        <f>SUM(F19+G19+H19)/3</f>
        <v>51833.333333333336</v>
      </c>
      <c r="M19" s="45">
        <v>155499.99</v>
      </c>
    </row>
    <row r="20" spans="1:13" ht="31.5" customHeight="1" thickBot="1">
      <c r="A20" s="64"/>
      <c r="B20" s="65"/>
      <c r="C20" s="66"/>
      <c r="D20" s="14"/>
      <c r="E20" s="13"/>
      <c r="F20" s="16"/>
      <c r="G20" s="16"/>
      <c r="H20" s="16"/>
      <c r="I20" s="42"/>
      <c r="J20" s="42"/>
      <c r="K20" s="18"/>
      <c r="L20" s="45"/>
      <c r="M20" s="49">
        <f>SUM(M19)</f>
        <v>155499.99</v>
      </c>
    </row>
    <row r="21" spans="1:13" ht="219" customHeight="1" thickBot="1">
      <c r="A21" s="11">
        <v>7</v>
      </c>
      <c r="B21" s="11" t="s">
        <v>30</v>
      </c>
      <c r="C21" s="48" t="s">
        <v>36</v>
      </c>
      <c r="D21" s="14" t="s">
        <v>16</v>
      </c>
      <c r="E21" s="13">
        <v>5</v>
      </c>
      <c r="F21" s="16">
        <v>69900</v>
      </c>
      <c r="G21" s="16">
        <v>69000</v>
      </c>
      <c r="H21" s="16">
        <v>70000</v>
      </c>
      <c r="I21" s="42"/>
      <c r="J21" s="42"/>
      <c r="K21" s="18"/>
      <c r="L21" s="45">
        <f>SUM(F21+G21+H21)/3</f>
        <v>69633.333333333328</v>
      </c>
      <c r="M21" s="30">
        <v>348166.65</v>
      </c>
    </row>
    <row r="22" spans="1:13" ht="15.75" thickBot="1">
      <c r="A22" s="46"/>
      <c r="B22" s="65"/>
      <c r="C22" s="65"/>
      <c r="D22" s="18"/>
      <c r="E22" s="40"/>
      <c r="F22" s="41"/>
      <c r="G22" s="41"/>
      <c r="H22" s="41"/>
      <c r="I22" s="42"/>
      <c r="J22" s="42"/>
      <c r="K22" s="18"/>
      <c r="L22" s="42"/>
      <c r="M22" s="30">
        <f>SUM(M21)</f>
        <v>348166.65</v>
      </c>
    </row>
    <row r="23" spans="1:13" ht="15.75" thickBot="1">
      <c r="A23" s="58" t="s">
        <v>19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  <c r="M23" s="30">
        <v>712773.27</v>
      </c>
    </row>
    <row r="24" spans="1:13">
      <c r="B24" s="1" t="s">
        <v>20</v>
      </c>
      <c r="G24" s="34" t="s">
        <v>21</v>
      </c>
    </row>
    <row r="25" spans="1:13" ht="5.25" customHeight="1"/>
    <row r="26" spans="1:13">
      <c r="B26" s="1" t="s">
        <v>22</v>
      </c>
      <c r="C26" s="1" t="s">
        <v>32</v>
      </c>
    </row>
    <row r="27" spans="1:13">
      <c r="B27" s="1" t="s">
        <v>23</v>
      </c>
      <c r="C27" s="1" t="s">
        <v>33</v>
      </c>
    </row>
    <row r="28" spans="1:13">
      <c r="B28" s="1" t="s">
        <v>24</v>
      </c>
      <c r="C28" s="1" t="s">
        <v>34</v>
      </c>
    </row>
  </sheetData>
  <mergeCells count="14">
    <mergeCell ref="A23:L23"/>
    <mergeCell ref="A16:C16"/>
    <mergeCell ref="A18:C18"/>
    <mergeCell ref="A20:C20"/>
    <mergeCell ref="B22:C22"/>
    <mergeCell ref="A14:C14"/>
    <mergeCell ref="A1:M1"/>
    <mergeCell ref="A4:K4"/>
    <mergeCell ref="A5:G5"/>
    <mergeCell ref="F7:H7"/>
    <mergeCell ref="L7:L8"/>
    <mergeCell ref="M7:M8"/>
    <mergeCell ref="A10:C10"/>
    <mergeCell ref="A12:C12"/>
  </mergeCells>
  <pageMargins left="0.31496062992125984" right="0.31496062992125984" top="0.15748031496062992" bottom="0.74803149606299213" header="0.11811023622047245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2016-11-08T18:27:44Z</dcterms:modified>
</cp:coreProperties>
</file>