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E9" i="1"/>
  <c r="E7"/>
  <c r="I7" l="1"/>
  <c r="J8" s="1"/>
  <c r="I9"/>
  <c r="J10" s="1"/>
  <c r="J11" l="1"/>
</calcChain>
</file>

<file path=xl/sharedStrings.xml><?xml version="1.0" encoding="utf-8"?>
<sst xmlns="http://schemas.openxmlformats.org/spreadsheetml/2006/main" count="34" uniqueCount="30">
  <si>
    <t>Метод определения начальной (максимальной) цены:  метод сопоставимых рыночных цен</t>
  </si>
  <si>
    <t>Способ размещения заказа: аукцион в электронной форме</t>
  </si>
  <si>
    <t>№ п/п</t>
  </si>
  <si>
    <t>Наименование товара</t>
  </si>
  <si>
    <t>Характеристика товара</t>
  </si>
  <si>
    <t>Ед. тарифа</t>
  </si>
  <si>
    <t>Кол-во</t>
  </si>
  <si>
    <t>Единичные цены (тариф)</t>
  </si>
  <si>
    <t>Средняя цена, руб.</t>
  </si>
  <si>
    <t>Начальная цена, руб.</t>
  </si>
  <si>
    <t>1*</t>
  </si>
  <si>
    <t>2*</t>
  </si>
  <si>
    <t>3*</t>
  </si>
  <si>
    <t>кг</t>
  </si>
  <si>
    <t xml:space="preserve">Начальная (максимальная) цена гражданско-правового договора, руб. </t>
  </si>
  <si>
    <t>Итого</t>
  </si>
  <si>
    <t xml:space="preserve"> Директор школы ________________________А.А. Латыпов</t>
  </si>
  <si>
    <t>Исполнитель: Заведующий хозяйством (по закупкам)Акопова Т.А.</t>
  </si>
  <si>
    <t>Муниципальное бюджетное общеобразовательное учреждение "Средняя общеобразовательная школа №5"</t>
  </si>
  <si>
    <t>ЧАСТЬ IV. Обоснование начальной (максимальной) цены договора на поставку продуктов питания (шоколад, мармелад)</t>
  </si>
  <si>
    <t xml:space="preserve">Шоколад </t>
  </si>
  <si>
    <t>Мармелад</t>
  </si>
  <si>
    <t>Фруктово-ягодный. Желеобразная структура, кисло-сладкий вкус, упругая консистенция. Фасованный в пакеты из полимерных пленок массой не менее 500г не более 600г. ГОСТ 6442-2014</t>
  </si>
  <si>
    <t>шт</t>
  </si>
  <si>
    <t>Коммерческое предложение № 43 от 17.10.2018г</t>
  </si>
  <si>
    <t>Коммерческое предложение б/н  от 22.10.2018г</t>
  </si>
  <si>
    <t>Коммерческое предложение б/н от 23.10.2018г</t>
  </si>
  <si>
    <t>Дата составления сводной  таблицы  от 12.11.2018 года</t>
  </si>
  <si>
    <t xml:space="preserve">Итого: Начальная (максимальная) цена договора: 186 590 (сто восемьдесят шесть тысяч пятьсот девяносто) рублей 04 копейки. </t>
  </si>
  <si>
    <t>Шоколад сливочный, молочный не менее 15 гр. и не более 25 гр., ГОСТ 31721-2012, без видимых пороков: сахарного и жирового поседения, упаковка без повреждений.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</si>
</sst>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(* #,##0.00_);_(* \(#,##0.00\);_(* &quot;-&quot;??_);_(@_)"/>
  </numFmts>
  <fonts count="13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/>
    <xf numFmtId="2" fontId="2" fillId="0" borderId="0" xfId="0" applyNumberFormat="1" applyFont="1"/>
    <xf numFmtId="0" fontId="2" fillId="0" borderId="0" xfId="0" applyFont="1" applyAlignment="1">
      <alignment horizontal="left" vertical="top" wrapText="1"/>
    </xf>
    <xf numFmtId="0" fontId="5" fillId="2" borderId="0" xfId="0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/>
    </xf>
    <xf numFmtId="0" fontId="1" fillId="2" borderId="0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2" fontId="11" fillId="3" borderId="3" xfId="0" applyNumberFormat="1" applyFont="1" applyFill="1" applyBorder="1" applyAlignment="1">
      <alignment horizontal="center" vertical="center"/>
    </xf>
    <xf numFmtId="164" fontId="12" fillId="3" borderId="6" xfId="1" applyNumberFormat="1" applyFont="1" applyFill="1" applyBorder="1" applyAlignment="1">
      <alignment horizontal="center"/>
    </xf>
    <xf numFmtId="4" fontId="0" fillId="0" borderId="0" xfId="0" applyNumberFormat="1"/>
    <xf numFmtId="0" fontId="5" fillId="2" borderId="4" xfId="0" applyFont="1" applyFill="1" applyBorder="1" applyAlignment="1">
      <alignment horizontal="left" vertical="top" wrapText="1"/>
    </xf>
    <xf numFmtId="0" fontId="2" fillId="0" borderId="6" xfId="0" applyFont="1" applyBorder="1"/>
    <xf numFmtId="0" fontId="2" fillId="0" borderId="6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52;&#1062;%20&#1096;&#1082;&#1086;&#1083;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52;&#1062;%20&#1089;&#1072;&#10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того"/>
      <sheetName val="лагерь"/>
      <sheetName val="буфет"/>
      <sheetName val="школа"/>
    </sheetNames>
    <sheetDataSet>
      <sheetData sheetId="0">
        <row r="7">
          <cell r="E7">
            <v>1325</v>
          </cell>
        </row>
      </sheetData>
      <sheetData sheetId="1"/>
      <sheetData sheetId="2">
        <row r="9">
          <cell r="E9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>
        <row r="7">
          <cell r="E7">
            <v>3250</v>
          </cell>
        </row>
        <row r="9">
          <cell r="E9">
            <v>87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2"/>
  <sheetViews>
    <sheetView tabSelected="1" zoomScale="69" zoomScaleNormal="69" workbookViewId="0">
      <selection activeCell="Q8" sqref="Q8"/>
    </sheetView>
  </sheetViews>
  <sheetFormatPr defaultRowHeight="14.4"/>
  <cols>
    <col min="1" max="1" width="7.109375" customWidth="1"/>
    <col min="2" max="2" width="16.33203125" customWidth="1"/>
    <col min="3" max="3" width="40.6640625" customWidth="1"/>
    <col min="4" max="4" width="7.33203125" customWidth="1"/>
    <col min="5" max="5" width="7.88671875" customWidth="1"/>
    <col min="9" max="9" width="10" customWidth="1"/>
    <col min="10" max="10" width="15" customWidth="1"/>
    <col min="13" max="13" width="11.109375" bestFit="1" customWidth="1"/>
  </cols>
  <sheetData>
    <row r="1" spans="1:13" ht="36.75" customHeight="1">
      <c r="A1" s="39" t="s">
        <v>19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3">
      <c r="A2" s="40" t="s">
        <v>0</v>
      </c>
      <c r="B2" s="40"/>
      <c r="C2" s="40"/>
      <c r="D2" s="40"/>
      <c r="E2" s="40"/>
      <c r="F2" s="40"/>
      <c r="G2" s="40"/>
      <c r="H2" s="1"/>
      <c r="I2" s="1"/>
      <c r="J2" s="1"/>
      <c r="K2" s="1"/>
    </row>
    <row r="3" spans="1:13">
      <c r="A3" s="41" t="s">
        <v>1</v>
      </c>
      <c r="B3" s="41"/>
      <c r="C3" s="41"/>
      <c r="D3" s="41"/>
      <c r="E3" s="41"/>
      <c r="F3" s="41"/>
      <c r="G3" s="24"/>
      <c r="H3" s="2"/>
      <c r="I3" s="2"/>
      <c r="J3" s="2"/>
      <c r="K3" s="2"/>
    </row>
    <row r="4" spans="1:13" ht="15.75" customHeight="1">
      <c r="A4" s="42" t="s">
        <v>2</v>
      </c>
      <c r="B4" s="42" t="s">
        <v>3</v>
      </c>
      <c r="C4" s="42" t="s">
        <v>4</v>
      </c>
      <c r="D4" s="43" t="s">
        <v>5</v>
      </c>
      <c r="E4" s="43" t="s">
        <v>6</v>
      </c>
      <c r="F4" s="45" t="s">
        <v>7</v>
      </c>
      <c r="G4" s="46"/>
      <c r="H4" s="47"/>
      <c r="I4" s="43" t="s">
        <v>8</v>
      </c>
      <c r="J4" s="43" t="s">
        <v>9</v>
      </c>
      <c r="K4" s="2"/>
    </row>
    <row r="5" spans="1:13">
      <c r="A5" s="42"/>
      <c r="B5" s="42"/>
      <c r="C5" s="42"/>
      <c r="D5" s="44"/>
      <c r="E5" s="44"/>
      <c r="F5" s="10" t="s">
        <v>10</v>
      </c>
      <c r="G5" s="10" t="s">
        <v>11</v>
      </c>
      <c r="H5" s="10" t="s">
        <v>12</v>
      </c>
      <c r="I5" s="44"/>
      <c r="J5" s="44"/>
      <c r="K5" s="2"/>
    </row>
    <row r="6" spans="1:13">
      <c r="A6" s="11">
        <v>1</v>
      </c>
      <c r="B6" s="12">
        <v>2</v>
      </c>
      <c r="C6" s="11">
        <v>3</v>
      </c>
      <c r="D6" s="12">
        <v>4</v>
      </c>
      <c r="E6" s="12">
        <v>5</v>
      </c>
      <c r="F6" s="11">
        <v>6</v>
      </c>
      <c r="G6" s="12">
        <v>7</v>
      </c>
      <c r="H6" s="11">
        <v>8</v>
      </c>
      <c r="I6" s="11">
        <v>9</v>
      </c>
      <c r="J6" s="11">
        <v>10</v>
      </c>
      <c r="K6" s="2"/>
    </row>
    <row r="7" spans="1:13" ht="60" customHeight="1">
      <c r="A7" s="25">
        <v>1</v>
      </c>
      <c r="B7" s="22" t="s">
        <v>20</v>
      </c>
      <c r="C7" s="13" t="s">
        <v>29</v>
      </c>
      <c r="D7" s="14" t="s">
        <v>23</v>
      </c>
      <c r="E7" s="15">
        <f>[1]итого!$E$7+[2]Лист1!$E$7</f>
        <v>4575</v>
      </c>
      <c r="F7" s="16">
        <v>22</v>
      </c>
      <c r="G7" s="16">
        <v>50</v>
      </c>
      <c r="H7" s="16">
        <v>40</v>
      </c>
      <c r="I7" s="26">
        <f>ROUND((F7+G7+H7)/3,2)</f>
        <v>37.33</v>
      </c>
      <c r="J7" s="16"/>
      <c r="K7" s="7"/>
    </row>
    <row r="8" spans="1:13" ht="19.2" customHeight="1">
      <c r="A8" s="32" t="s">
        <v>15</v>
      </c>
      <c r="B8" s="33"/>
      <c r="C8" s="33"/>
      <c r="D8" s="33"/>
      <c r="E8" s="33"/>
      <c r="F8" s="33"/>
      <c r="G8" s="33"/>
      <c r="H8" s="33"/>
      <c r="I8" s="34"/>
      <c r="J8" s="27">
        <f>I7*E7</f>
        <v>170784.75</v>
      </c>
      <c r="K8" s="7"/>
    </row>
    <row r="9" spans="1:13" ht="72.599999999999994" customHeight="1">
      <c r="A9" s="11">
        <v>2</v>
      </c>
      <c r="B9" s="22" t="s">
        <v>21</v>
      </c>
      <c r="C9" s="13" t="s">
        <v>22</v>
      </c>
      <c r="D9" s="14" t="s">
        <v>13</v>
      </c>
      <c r="E9" s="15">
        <f>[1]буфет!$E$9+[2]Лист1!$E$9</f>
        <v>87</v>
      </c>
      <c r="F9" s="16">
        <v>190</v>
      </c>
      <c r="G9" s="16">
        <v>180</v>
      </c>
      <c r="H9" s="16">
        <v>175</v>
      </c>
      <c r="I9" s="26">
        <f>ROUND((F9+G9+H9)/3,2)</f>
        <v>181.67</v>
      </c>
      <c r="J9" s="16"/>
      <c r="K9" s="7"/>
    </row>
    <row r="10" spans="1:13" ht="19.2" customHeight="1">
      <c r="A10" s="32" t="s">
        <v>15</v>
      </c>
      <c r="B10" s="33"/>
      <c r="C10" s="33"/>
      <c r="D10" s="33"/>
      <c r="E10" s="33"/>
      <c r="F10" s="33"/>
      <c r="G10" s="33"/>
      <c r="H10" s="33"/>
      <c r="I10" s="34"/>
      <c r="J10" s="27">
        <f>I9*E9</f>
        <v>15805.289999999999</v>
      </c>
      <c r="K10" s="7"/>
    </row>
    <row r="11" spans="1:13">
      <c r="A11" s="35" t="s">
        <v>14</v>
      </c>
      <c r="B11" s="36"/>
      <c r="C11" s="36"/>
      <c r="D11" s="36"/>
      <c r="E11" s="36"/>
      <c r="F11" s="36"/>
      <c r="G11" s="36"/>
      <c r="H11" s="36"/>
      <c r="I11" s="37"/>
      <c r="J11" s="17">
        <f>J8+J10</f>
        <v>186590.04</v>
      </c>
      <c r="K11" s="7"/>
    </row>
    <row r="12" spans="1:13">
      <c r="A12" s="8"/>
      <c r="B12" s="8"/>
      <c r="C12" s="8"/>
      <c r="D12" s="8"/>
      <c r="E12" s="8"/>
      <c r="F12" s="8"/>
      <c r="G12" s="8"/>
      <c r="H12" s="8"/>
      <c r="I12" s="8"/>
      <c r="J12" s="8"/>
      <c r="K12" s="2"/>
      <c r="M12" s="28"/>
    </row>
    <row r="13" spans="1:13" ht="36" customHeight="1">
      <c r="A13" s="38" t="s">
        <v>28</v>
      </c>
      <c r="B13" s="38"/>
      <c r="C13" s="38"/>
      <c r="D13" s="38"/>
      <c r="E13" s="38"/>
      <c r="F13" s="38"/>
      <c r="G13" s="38"/>
      <c r="H13" s="38"/>
      <c r="I13" s="38"/>
      <c r="J13" s="38"/>
      <c r="K13" s="2"/>
    </row>
    <row r="14" spans="1:13" s="3" customFormat="1" ht="18" hidden="1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9"/>
    </row>
    <row r="15" spans="1:13" s="4" customFormat="1" ht="15.75" customHeight="1">
      <c r="A15" s="19" t="s">
        <v>10</v>
      </c>
      <c r="B15" s="29" t="s">
        <v>24</v>
      </c>
      <c r="C15" s="30"/>
      <c r="D15" s="23"/>
      <c r="E15" s="23"/>
      <c r="F15" s="23"/>
      <c r="G15" s="23"/>
      <c r="H15" s="23"/>
      <c r="I15" s="23"/>
      <c r="J15" s="23"/>
      <c r="K15" s="9"/>
    </row>
    <row r="16" spans="1:13" s="4" customFormat="1" ht="14.4" customHeight="1">
      <c r="A16" s="19" t="s">
        <v>11</v>
      </c>
      <c r="B16" s="29" t="s">
        <v>25</v>
      </c>
      <c r="C16" s="31"/>
      <c r="D16" s="23"/>
      <c r="E16" s="23"/>
      <c r="F16" s="23"/>
      <c r="G16" s="23"/>
      <c r="H16" s="23"/>
      <c r="I16" s="23"/>
      <c r="J16" s="23"/>
      <c r="K16" s="5"/>
    </row>
    <row r="17" spans="1:11" s="4" customFormat="1" ht="14.4" customHeight="1">
      <c r="A17" s="20" t="s">
        <v>12</v>
      </c>
      <c r="B17" s="29" t="s">
        <v>26</v>
      </c>
      <c r="C17" s="31"/>
      <c r="D17" s="23"/>
      <c r="E17" s="23"/>
      <c r="F17" s="23"/>
      <c r="G17" s="23"/>
      <c r="H17" s="23"/>
      <c r="I17" s="23"/>
      <c r="J17" s="23"/>
      <c r="K17" s="5"/>
    </row>
    <row r="18" spans="1:11" s="4" customFormat="1">
      <c r="A18" s="21"/>
      <c r="B18" s="6" t="s">
        <v>18</v>
      </c>
      <c r="C18" s="21"/>
      <c r="D18" s="21"/>
      <c r="E18" s="21"/>
      <c r="F18" s="21"/>
      <c r="G18" s="21"/>
      <c r="H18" s="21"/>
      <c r="I18" s="21"/>
      <c r="J18" s="21"/>
      <c r="K18" s="5"/>
    </row>
    <row r="19" spans="1:11" s="4" customFormat="1">
      <c r="A19" s="21"/>
      <c r="B19" s="5" t="s">
        <v>16</v>
      </c>
      <c r="C19" s="6"/>
      <c r="D19" s="6"/>
      <c r="E19" s="21"/>
      <c r="F19" s="21"/>
      <c r="G19" s="21"/>
      <c r="H19" s="21"/>
      <c r="I19" s="21"/>
      <c r="J19" s="21"/>
      <c r="K19" s="9"/>
    </row>
    <row r="20" spans="1:11" s="4" customFormat="1">
      <c r="A20" s="21"/>
      <c r="B20" s="6" t="s">
        <v>17</v>
      </c>
      <c r="C20" s="6"/>
      <c r="D20" s="6"/>
      <c r="E20" s="21"/>
      <c r="F20" s="21"/>
      <c r="G20" s="21"/>
      <c r="H20" s="21"/>
      <c r="I20" s="21"/>
      <c r="J20" s="21"/>
      <c r="K20" s="9"/>
    </row>
    <row r="21" spans="1:11" s="4" customFormat="1">
      <c r="A21" s="21"/>
      <c r="B21" s="6" t="s">
        <v>27</v>
      </c>
      <c r="C21" s="6"/>
      <c r="D21" s="6"/>
      <c r="E21" s="21"/>
      <c r="F21" s="21"/>
      <c r="G21" s="21"/>
      <c r="H21" s="21"/>
      <c r="I21" s="21"/>
      <c r="J21" s="21"/>
      <c r="K21" s="9"/>
    </row>
    <row r="22" spans="1:11" s="4" customFormat="1">
      <c r="A22" s="2"/>
      <c r="B22" s="2"/>
      <c r="C22" s="2"/>
      <c r="D22" s="2"/>
      <c r="E22" s="2"/>
      <c r="F22" s="2"/>
      <c r="G22" s="2"/>
      <c r="H22" s="2"/>
      <c r="I22" s="2"/>
      <c r="J22" s="2"/>
      <c r="K22" s="9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</sheetData>
  <mergeCells count="18">
    <mergeCell ref="A8:I8"/>
    <mergeCell ref="A1:K1"/>
    <mergeCell ref="A2:G2"/>
    <mergeCell ref="A3:F3"/>
    <mergeCell ref="A4:A5"/>
    <mergeCell ref="B4:B5"/>
    <mergeCell ref="C4:C5"/>
    <mergeCell ref="D4:D5"/>
    <mergeCell ref="E4:E5"/>
    <mergeCell ref="F4:H4"/>
    <mergeCell ref="I4:I5"/>
    <mergeCell ref="J4:J5"/>
    <mergeCell ref="B15:C15"/>
    <mergeCell ref="B16:C16"/>
    <mergeCell ref="A10:I10"/>
    <mergeCell ref="B17:C17"/>
    <mergeCell ref="A11:I11"/>
    <mergeCell ref="A13:J13"/>
  </mergeCells>
  <pageMargins left="0.70866141732283472" right="0.70866141732283472" top="0.74803149606299213" bottom="0.74803149606299213" header="0.31496062992125984" footer="0.31496062992125984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2018-11-30T16:23:03Z</dcterms:modified>
</cp:coreProperties>
</file>