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6380" windowHeight="7890" tabRatio="161"/>
  </bookViews>
  <sheets>
    <sheet name="админ (4 200) (2)" sheetId="4" r:id="rId1"/>
  </sheets>
  <definedNames>
    <definedName name="_xlnm.Print_Titles" localSheetId="0">'админ (4 200) (2)'!$6:$7</definedName>
  </definedNames>
  <calcPr calcId="145621"/>
</workbook>
</file>

<file path=xl/calcChain.xml><?xml version="1.0" encoding="utf-8"?>
<calcChain xmlns="http://schemas.openxmlformats.org/spreadsheetml/2006/main">
  <c r="E30" i="4" l="1"/>
  <c r="E31" i="4" s="1"/>
  <c r="G29" i="4"/>
  <c r="H30" i="4" s="1"/>
  <c r="D30" i="4"/>
  <c r="D31" i="4" s="1"/>
  <c r="E24" i="4"/>
  <c r="E25" i="4" s="1"/>
  <c r="C24" i="4"/>
  <c r="C25" i="4" s="1"/>
  <c r="G23" i="4"/>
  <c r="H24" i="4" s="1"/>
  <c r="B21" i="4"/>
  <c r="G17" i="4"/>
  <c r="H18" i="4" s="1"/>
  <c r="B15" i="4"/>
  <c r="C18" i="4" s="1"/>
  <c r="C19" i="4" s="1"/>
  <c r="C13" i="4"/>
  <c r="F12" i="4"/>
  <c r="F13" i="4" s="1"/>
  <c r="E12" i="4"/>
  <c r="E13" i="4" s="1"/>
  <c r="C12" i="4"/>
  <c r="B12" i="4"/>
  <c r="B13" i="4" s="1"/>
  <c r="G11" i="4"/>
  <c r="H12" i="4" s="1"/>
  <c r="D12" i="4"/>
  <c r="D13" i="4" s="1"/>
  <c r="I27" i="4" l="1"/>
  <c r="H33" i="4"/>
  <c r="E18" i="4"/>
  <c r="E19" i="4" s="1"/>
  <c r="D24" i="4"/>
  <c r="D25" i="4" s="1"/>
  <c r="B30" i="4"/>
  <c r="B31" i="4" s="1"/>
  <c r="F30" i="4"/>
  <c r="F31" i="4" s="1"/>
  <c r="D18" i="4"/>
  <c r="D19" i="4" s="1"/>
  <c r="B18" i="4"/>
  <c r="B19" i="4" s="1"/>
  <c r="F18" i="4"/>
  <c r="F19" i="4" s="1"/>
  <c r="C30" i="4"/>
  <c r="C31" i="4" s="1"/>
  <c r="B24" i="4"/>
  <c r="B25" i="4" s="1"/>
  <c r="F24" i="4"/>
  <c r="F25" i="4" s="1"/>
</calcChain>
</file>

<file path=xl/sharedStrings.xml><?xml version="1.0" encoding="utf-8"?>
<sst xmlns="http://schemas.openxmlformats.org/spreadsheetml/2006/main" count="72" uniqueCount="37">
  <si>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</si>
  <si>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</si>
  <si>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</si>
  <si>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</si>
  <si>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</si>
  <si>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</si>
  <si>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</si>
  <si>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</si>
  <si>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</si>
  <si>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</si>
  <si>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</si>
  <si>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</si>
  <si>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</si>
  <si>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</si>
  <si>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</si>
  <si>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</si>
  <si>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</si>
  <si>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</si>
  <si>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</si>
  <si>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</si>
  <si>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</si>
  <si>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</si>
  <si>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</si>
  <si>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</si>
  <si>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</si>
  <si>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</si>
  <si>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коммерческое предложение от 10.04.2019 № б\н</t>
  </si>
  <si>
    <t>коммерческое предложение от 10.04.2019 № 76</t>
  </si>
  <si>
    <t>коммерческие предложения от 10.04.2019 № 98</t>
  </si>
  <si>
    <t>оказание услуг по созданию информационных материалов о деятельности администрации города Югорска, социально-экономическом и культурном развитии города Югорска и их размещению в телевизионном эфире, кабельном и интерактивном телевидении с зоной вещания в муниципальном образовании город Югорск</t>
  </si>
  <si>
    <t>Дата составления: 24.07.2019</t>
  </si>
  <si>
    <t>Исполнитель: заместитель начальника управления внутренней политики и общественных связей администрации города Югорска, тел. 5-00-73</t>
  </si>
  <si>
    <t>Т.В. Хвощевская</t>
  </si>
  <si>
    <t>Новостной сюжет</t>
  </si>
  <si>
    <t>Информационные материалы в эфире</t>
  </si>
  <si>
    <t xml:space="preserve">аукцион в электронной форме                                                                                                                                      ИКЗ 193862200236886220100100620015911244 </t>
  </si>
  <si>
    <t>C:\Users\Abaeva_II\Desktop\Аукцион\Расчет НМЦ админ 4 200 059.xlsx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</si>
</sst>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D43" sqref="D4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47" t="s">
        <v>35</v>
      </c>
      <c r="D3" s="47"/>
      <c r="E3" s="47"/>
      <c r="F3" s="47"/>
      <c r="G3" s="47"/>
      <c r="H3" s="47"/>
      <c r="I3" s="3"/>
      <c r="J3" s="3"/>
      <c r="K3" s="1"/>
      <c r="L3" s="1"/>
    </row>
    <row r="4" spans="1:12" s="17" customFormat="1" ht="47.25" customHeight="1" x14ac:dyDescent="0.2">
      <c r="A4" s="48" t="s">
        <v>11</v>
      </c>
      <c r="B4" s="48"/>
      <c r="C4" s="49" t="s">
        <v>12</v>
      </c>
      <c r="D4" s="49"/>
      <c r="E4" s="49"/>
      <c r="F4" s="49"/>
      <c r="G4" s="49"/>
      <c r="H4" s="49"/>
      <c r="I4" s="16"/>
      <c r="J4" s="16"/>
    </row>
    <row r="5" spans="1:12" s="15" customFormat="1" ht="66.75" customHeight="1" x14ac:dyDescent="0.2">
      <c r="A5" s="50" t="s">
        <v>9</v>
      </c>
      <c r="B5" s="50"/>
      <c r="C5" s="51" t="s">
        <v>29</v>
      </c>
      <c r="D5" s="51"/>
      <c r="E5" s="51"/>
      <c r="F5" s="51"/>
      <c r="G5" s="51"/>
      <c r="H5" s="51"/>
      <c r="I5" s="14"/>
      <c r="J5" s="14"/>
    </row>
    <row r="6" spans="1:12" ht="15" x14ac:dyDescent="0.25">
      <c r="A6" s="8" t="s">
        <v>0</v>
      </c>
      <c r="B6" s="52" t="s">
        <v>1</v>
      </c>
      <c r="C6" s="52"/>
      <c r="D6" s="52"/>
      <c r="E6" s="52"/>
      <c r="F6" s="52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3" t="s">
        <v>33</v>
      </c>
      <c r="C8" s="54"/>
      <c r="D8" s="54"/>
      <c r="E8" s="54"/>
      <c r="F8" s="55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6">
        <v>877</v>
      </c>
      <c r="C9" s="57"/>
      <c r="D9" s="57"/>
      <c r="E9" s="57"/>
      <c r="F9" s="57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4" t="s">
        <v>14</v>
      </c>
      <c r="C10" s="45"/>
      <c r="D10" s="45"/>
      <c r="E10" s="45"/>
      <c r="F10" s="46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4100</v>
      </c>
      <c r="C11" s="21">
        <v>2354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3595700</v>
      </c>
      <c r="C12" s="22">
        <f>C11*$B9</f>
        <v>2064458</v>
      </c>
      <c r="D12" s="22">
        <f>D11*$B9</f>
        <v>2830079</v>
      </c>
      <c r="E12" s="22">
        <f>E11*$B9</f>
        <v>0</v>
      </c>
      <c r="F12" s="22">
        <f>F11*$B9</f>
        <v>0</v>
      </c>
      <c r="G12" s="39"/>
      <c r="H12" s="30">
        <f>G11*B9</f>
        <v>2830079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3595700</v>
      </c>
      <c r="C13" s="41">
        <f>C12</f>
        <v>2064458</v>
      </c>
      <c r="D13" s="41">
        <f>D12</f>
        <v>2830079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hidden="1" customHeight="1" x14ac:dyDescent="0.2">
      <c r="A14" s="32" t="s">
        <v>22</v>
      </c>
      <c r="B14" s="58" t="s">
        <v>15</v>
      </c>
      <c r="C14" s="58"/>
      <c r="D14" s="58"/>
      <c r="E14" s="58"/>
      <c r="F14" s="58"/>
      <c r="G14" s="33" t="s">
        <v>13</v>
      </c>
      <c r="H14" s="27" t="s">
        <v>4</v>
      </c>
      <c r="I14" s="1"/>
      <c r="J14" s="1"/>
      <c r="K14" s="1"/>
      <c r="L14" s="1"/>
    </row>
    <row r="15" spans="1:12" ht="15.75" hidden="1" thickBot="1" x14ac:dyDescent="0.25">
      <c r="A15" s="34" t="s">
        <v>23</v>
      </c>
      <c r="B15" s="56">
        <f>150-150</f>
        <v>0</v>
      </c>
      <c r="C15" s="57"/>
      <c r="D15" s="57"/>
      <c r="E15" s="57"/>
      <c r="F15" s="57"/>
      <c r="G15" s="35"/>
      <c r="H15" s="28" t="s">
        <v>4</v>
      </c>
      <c r="I15" s="1"/>
      <c r="J15" s="1"/>
      <c r="K15" s="1"/>
      <c r="L15" s="1"/>
    </row>
    <row r="16" spans="1:12" ht="18" hidden="1" customHeight="1" x14ac:dyDescent="0.2">
      <c r="A16" s="34" t="s">
        <v>24</v>
      </c>
      <c r="B16" s="44" t="s">
        <v>15</v>
      </c>
      <c r="C16" s="45"/>
      <c r="D16" s="45"/>
      <c r="E16" s="45"/>
      <c r="F16" s="46"/>
      <c r="G16" s="36"/>
      <c r="H16" s="28" t="s">
        <v>4</v>
      </c>
      <c r="I16" s="1"/>
      <c r="J16" s="1"/>
      <c r="K16" s="1"/>
      <c r="L16" s="1"/>
    </row>
    <row r="17" spans="1:12" ht="15.75" hidden="1" thickBot="1" x14ac:dyDescent="0.25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.75" hidden="1" thickBot="1" x14ac:dyDescent="0.3">
      <c r="A18" s="38" t="s">
        <v>5</v>
      </c>
      <c r="B18" s="22">
        <f>B17*$B15</f>
        <v>0</v>
      </c>
      <c r="C18" s="22">
        <f>C17*$B15</f>
        <v>0</v>
      </c>
      <c r="D18" s="22">
        <f>D17*$B15</f>
        <v>0</v>
      </c>
      <c r="E18" s="22">
        <f>E17*$B15</f>
        <v>0</v>
      </c>
      <c r="F18" s="22">
        <f>F17*$B15</f>
        <v>0</v>
      </c>
      <c r="G18" s="39"/>
      <c r="H18" s="30">
        <f>G17*B15</f>
        <v>0</v>
      </c>
      <c r="I18" s="1"/>
      <c r="J18" s="1"/>
      <c r="K18" s="1"/>
      <c r="L18" s="1"/>
    </row>
    <row r="19" spans="1:12" ht="13.5" hidden="1" thickBot="1" x14ac:dyDescent="0.25">
      <c r="A19" s="40" t="s">
        <v>6</v>
      </c>
      <c r="B19" s="41">
        <f>B18</f>
        <v>0</v>
      </c>
      <c r="C19" s="41">
        <f>C18</f>
        <v>0</v>
      </c>
      <c r="D19" s="41">
        <f>D18</f>
        <v>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hidden="1" customHeight="1" x14ac:dyDescent="0.2">
      <c r="A20" s="32" t="s">
        <v>22</v>
      </c>
      <c r="B20" s="58" t="s">
        <v>16</v>
      </c>
      <c r="C20" s="58"/>
      <c r="D20" s="58"/>
      <c r="E20" s="58"/>
      <c r="F20" s="58"/>
      <c r="G20" s="33" t="s">
        <v>13</v>
      </c>
      <c r="H20" s="27" t="s">
        <v>4</v>
      </c>
      <c r="I20" s="1"/>
      <c r="J20" s="1"/>
      <c r="K20" s="1"/>
      <c r="L20" s="1"/>
    </row>
    <row r="21" spans="1:12" ht="15.75" hidden="1" thickBot="1" x14ac:dyDescent="0.25">
      <c r="A21" s="34" t="s">
        <v>23</v>
      </c>
      <c r="B21" s="56">
        <f>100-100</f>
        <v>0</v>
      </c>
      <c r="C21" s="57"/>
      <c r="D21" s="57"/>
      <c r="E21" s="57"/>
      <c r="F21" s="57"/>
      <c r="G21" s="35"/>
      <c r="H21" s="28" t="s">
        <v>4</v>
      </c>
      <c r="I21" s="1"/>
      <c r="J21" s="1"/>
      <c r="K21" s="1"/>
      <c r="L21" s="1"/>
    </row>
    <row r="22" spans="1:12" ht="15" hidden="1" customHeight="1" x14ac:dyDescent="0.2">
      <c r="A22" s="34" t="s">
        <v>24</v>
      </c>
      <c r="B22" s="44" t="s">
        <v>16</v>
      </c>
      <c r="C22" s="45"/>
      <c r="D22" s="45"/>
      <c r="E22" s="45"/>
      <c r="F22" s="46"/>
      <c r="G22" s="36"/>
      <c r="H22" s="28" t="s">
        <v>4</v>
      </c>
      <c r="I22" s="1"/>
      <c r="J22" s="1"/>
      <c r="K22" s="1"/>
      <c r="L22" s="1"/>
    </row>
    <row r="23" spans="1:12" ht="15.75" hidden="1" thickBot="1" x14ac:dyDescent="0.25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.75" hidden="1" thickBot="1" x14ac:dyDescent="0.3">
      <c r="A24" s="38" t="s">
        <v>5</v>
      </c>
      <c r="B24" s="22">
        <f>B23*$B21</f>
        <v>0</v>
      </c>
      <c r="C24" s="22">
        <f>C23*$B21</f>
        <v>0</v>
      </c>
      <c r="D24" s="22">
        <f>D23*$B21</f>
        <v>0</v>
      </c>
      <c r="E24" s="22">
        <f>E23*$B21</f>
        <v>0</v>
      </c>
      <c r="F24" s="22">
        <f>F23*$B21</f>
        <v>0</v>
      </c>
      <c r="G24" s="39"/>
      <c r="H24" s="30">
        <f>G23*B21</f>
        <v>0</v>
      </c>
      <c r="I24" s="1"/>
      <c r="J24" s="1"/>
      <c r="K24" s="1"/>
      <c r="L24" s="1"/>
    </row>
    <row r="25" spans="1:12" ht="13.5" hidden="1" thickBot="1" x14ac:dyDescent="0.25">
      <c r="A25" s="40" t="s">
        <v>6</v>
      </c>
      <c r="B25" s="41">
        <f>B24</f>
        <v>0</v>
      </c>
      <c r="C25" s="41">
        <f>C24</f>
        <v>0</v>
      </c>
      <c r="D25" s="41">
        <f>D24</f>
        <v>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3" t="s">
        <v>34</v>
      </c>
      <c r="C26" s="54"/>
      <c r="D26" s="54"/>
      <c r="E26" s="54"/>
      <c r="F26" s="55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6">
        <v>885</v>
      </c>
      <c r="C27" s="57"/>
      <c r="D27" s="57"/>
      <c r="E27" s="57"/>
      <c r="F27" s="57"/>
      <c r="G27" s="35"/>
      <c r="H27" s="28" t="s">
        <v>4</v>
      </c>
      <c r="I27" s="23">
        <f>B21+B15+B9</f>
        <v>877</v>
      </c>
      <c r="J27" s="1"/>
      <c r="K27" s="1"/>
      <c r="L27" s="1"/>
    </row>
    <row r="28" spans="1:12" ht="16.5" customHeight="1" x14ac:dyDescent="0.2">
      <c r="A28" s="34" t="s">
        <v>24</v>
      </c>
      <c r="B28" s="44" t="s">
        <v>17</v>
      </c>
      <c r="C28" s="45"/>
      <c r="D28" s="45"/>
      <c r="E28" s="45"/>
      <c r="F28" s="46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1600</v>
      </c>
      <c r="C29" s="21">
        <v>1496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1416000</v>
      </c>
      <c r="C30" s="22">
        <f>C29*$B27</f>
        <v>1323960</v>
      </c>
      <c r="D30" s="22">
        <f>D29*$B27</f>
        <v>1369980</v>
      </c>
      <c r="E30" s="22">
        <f>E29*$B27</f>
        <v>0</v>
      </c>
      <c r="F30" s="22">
        <f>F29*$B27</f>
        <v>0</v>
      </c>
      <c r="G30" s="39"/>
      <c r="H30" s="30">
        <f>G29*B27</f>
        <v>1369980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1416000</v>
      </c>
      <c r="C31" s="41">
        <f>C30</f>
        <v>1323960</v>
      </c>
      <c r="D31" s="41">
        <f>D30</f>
        <v>1369980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30</v>
      </c>
      <c r="B33" s="9"/>
      <c r="C33" s="9"/>
      <c r="D33" s="9"/>
      <c r="E33" s="9"/>
      <c r="F33" s="9"/>
      <c r="G33" s="6" t="s">
        <v>18</v>
      </c>
      <c r="H33" s="10">
        <f>H12+H18+H24+H30</f>
        <v>4200059</v>
      </c>
      <c r="I33" s="7"/>
      <c r="J33" s="7"/>
      <c r="K33" s="7"/>
      <c r="L33" s="7"/>
      <c r="M33" s="7"/>
    </row>
    <row r="34" spans="1:13" ht="12.75" customHeight="1" x14ac:dyDescent="0.25">
      <c r="A34" s="59"/>
      <c r="B34" s="59"/>
      <c r="C34" s="59"/>
      <c r="D34" s="59"/>
      <c r="E34" s="59"/>
      <c r="F34" s="59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26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28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0" spans="1:13" ht="29.25" customHeight="1" x14ac:dyDescent="0.25">
      <c r="A40" s="59" t="s">
        <v>31</v>
      </c>
      <c r="B40" s="59"/>
      <c r="C40" s="59"/>
      <c r="D40" s="59"/>
      <c r="E40" s="59"/>
      <c r="F40" s="59"/>
      <c r="G40" s="11"/>
      <c r="H40" s="6" t="s">
        <v>32</v>
      </c>
      <c r="I40" s="1"/>
      <c r="J40" s="1"/>
      <c r="K40" s="1"/>
      <c r="L40" s="1"/>
    </row>
    <row r="43" spans="1:13" x14ac:dyDescent="0.2">
      <c r="A43" s="43" t="s">
        <v>36</v>
      </c>
    </row>
  </sheetData>
  <sheetProtection selectLockedCells="1" selectUnlockedCells="1"/>
  <mergeCells count="20">
    <mergeCell ref="A40:F40"/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админ (4 200) (2)</vt:lpstr>
      <vt:lpstr>'админ (4 200)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2019-08-03T05:20:31Z</cp:lastPrinted>
  <dcterms:created xsi:type="dcterms:W3CDTF">2012-04-02T10:33:59Z</dcterms:created>
  <dcterms:modified xsi:type="dcterms:W3CDTF">2019-08-06T09:49:36Z</dcterms:modified>
</cp:coreProperties>
</file>