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Мои документы\Муниципальные закупки\Закупки 2023\3 квартал\ЭА - картриджи\"/>
    </mc:Choice>
  </mc:AlternateContent>
  <bookViews>
    <workbookView xWindow="0" yWindow="0" windowWidth="16380" windowHeight="8190" tabRatio="161"/>
  </bookViews>
  <sheets>
    <sheet name="Лист2" sheetId="1" r:id="rId1"/>
  </sheets>
  <definedNames>
    <definedName name="_xlnm.Print_Titles" localSheetId="0">Лист2!$9:$10</definedName>
    <definedName name="_xlnm.Print_Area" localSheetId="0">Лист2!$A$1:$G$203</definedName>
  </definedNames>
  <calcPr calcId="152511" iterateDelta="1E-4"/>
</workbook>
</file>

<file path=xl/calcChain.xml><?xml version="1.0" encoding="utf-8"?>
<calcChain xmlns="http://schemas.openxmlformats.org/spreadsheetml/2006/main">
  <c r="F174" i="1" l="1"/>
  <c r="F169" i="1"/>
  <c r="F154" i="1"/>
  <c r="F149" i="1"/>
  <c r="F119" i="1"/>
  <c r="F114" i="1"/>
  <c r="G195" i="1"/>
  <c r="E195" i="1"/>
  <c r="D195" i="1"/>
  <c r="F194" i="1"/>
  <c r="C195" i="1"/>
  <c r="G190" i="1"/>
  <c r="E190" i="1"/>
  <c r="D190" i="1"/>
  <c r="C190" i="1"/>
  <c r="G185" i="1"/>
  <c r="E185" i="1"/>
  <c r="D185" i="1"/>
  <c r="C185" i="1"/>
  <c r="F184" i="1"/>
  <c r="G180" i="1"/>
  <c r="E180" i="1"/>
  <c r="D180" i="1"/>
  <c r="C180" i="1"/>
  <c r="F179" i="1"/>
  <c r="G175" i="1"/>
  <c r="E175" i="1"/>
  <c r="D175" i="1"/>
  <c r="C175" i="1"/>
  <c r="G170" i="1"/>
  <c r="E170" i="1"/>
  <c r="D170" i="1"/>
  <c r="C170" i="1"/>
  <c r="G165" i="1"/>
  <c r="E165" i="1"/>
  <c r="D165" i="1"/>
  <c r="C165" i="1"/>
  <c r="F164" i="1"/>
  <c r="G160" i="1"/>
  <c r="E160" i="1"/>
  <c r="D160" i="1"/>
  <c r="C160" i="1"/>
  <c r="G155" i="1"/>
  <c r="E155" i="1"/>
  <c r="D155" i="1"/>
  <c r="C155" i="1"/>
  <c r="G150" i="1"/>
  <c r="E150" i="1"/>
  <c r="D150" i="1"/>
  <c r="C150" i="1"/>
  <c r="G145" i="1"/>
  <c r="E145" i="1"/>
  <c r="D145" i="1"/>
  <c r="C145" i="1"/>
  <c r="F144" i="1"/>
  <c r="G140" i="1"/>
  <c r="E140" i="1"/>
  <c r="D140" i="1"/>
  <c r="C140" i="1"/>
  <c r="G135" i="1"/>
  <c r="E135" i="1"/>
  <c r="D135" i="1"/>
  <c r="C135" i="1"/>
  <c r="F134" i="1"/>
  <c r="G130" i="1"/>
  <c r="E130" i="1"/>
  <c r="D130" i="1"/>
  <c r="C130" i="1"/>
  <c r="F129" i="1"/>
  <c r="G125" i="1"/>
  <c r="E125" i="1"/>
  <c r="D125" i="1"/>
  <c r="C125" i="1"/>
  <c r="G120" i="1"/>
  <c r="E120" i="1"/>
  <c r="D120" i="1"/>
  <c r="C120" i="1"/>
  <c r="G115" i="1"/>
  <c r="E115" i="1"/>
  <c r="D115" i="1"/>
  <c r="C115" i="1"/>
  <c r="G110" i="1"/>
  <c r="E110" i="1"/>
  <c r="D110" i="1"/>
  <c r="F109" i="1"/>
  <c r="G105" i="1"/>
  <c r="E105" i="1"/>
  <c r="D105" i="1"/>
  <c r="C105" i="1"/>
  <c r="G100" i="1"/>
  <c r="E100" i="1"/>
  <c r="D100" i="1"/>
  <c r="C100" i="1"/>
  <c r="F99" i="1"/>
  <c r="G95" i="1"/>
  <c r="E95" i="1"/>
  <c r="D95" i="1"/>
  <c r="C95" i="1"/>
  <c r="F94" i="1"/>
  <c r="G90" i="1"/>
  <c r="E90" i="1"/>
  <c r="D90" i="1"/>
  <c r="C90" i="1"/>
  <c r="G85" i="1"/>
  <c r="E85" i="1"/>
  <c r="D85" i="1"/>
  <c r="F84" i="1"/>
  <c r="C85" i="1"/>
  <c r="G80" i="1"/>
  <c r="E80" i="1"/>
  <c r="D80" i="1"/>
  <c r="C80" i="1"/>
  <c r="F79" i="1"/>
  <c r="G75" i="1"/>
  <c r="E75" i="1"/>
  <c r="D75" i="1"/>
  <c r="C75" i="1"/>
  <c r="F74" i="1"/>
  <c r="G70" i="1"/>
  <c r="E70" i="1"/>
  <c r="D70" i="1"/>
  <c r="C70" i="1"/>
  <c r="F69" i="1"/>
  <c r="G65" i="1"/>
  <c r="E65" i="1"/>
  <c r="D65" i="1"/>
  <c r="F64" i="1"/>
  <c r="G60" i="1"/>
  <c r="E60" i="1"/>
  <c r="D60" i="1"/>
  <c r="C60" i="1"/>
  <c r="F59" i="1"/>
  <c r="G55" i="1"/>
  <c r="E55" i="1"/>
  <c r="D55" i="1"/>
  <c r="C55" i="1"/>
  <c r="F54" i="1"/>
  <c r="F159" i="1" l="1"/>
  <c r="F189" i="1"/>
  <c r="C110" i="1"/>
  <c r="F124" i="1"/>
  <c r="F104" i="1"/>
  <c r="F139" i="1"/>
  <c r="C65" i="1"/>
  <c r="F89" i="1"/>
  <c r="G50" i="1"/>
  <c r="E50" i="1"/>
  <c r="D50" i="1"/>
  <c r="F49" i="1"/>
  <c r="C50" i="1"/>
  <c r="G45" i="1"/>
  <c r="E45" i="1"/>
  <c r="D45" i="1"/>
  <c r="F44" i="1"/>
  <c r="C45" i="1"/>
  <c r="G40" i="1"/>
  <c r="E40" i="1"/>
  <c r="D40" i="1"/>
  <c r="C40" i="1"/>
  <c r="F39" i="1"/>
  <c r="G35" i="1"/>
  <c r="E35" i="1"/>
  <c r="D35" i="1"/>
  <c r="C35" i="1"/>
  <c r="F34" i="1"/>
  <c r="C25" i="1" l="1"/>
  <c r="C20" i="1"/>
  <c r="G30" i="1"/>
  <c r="E30" i="1"/>
  <c r="D30" i="1"/>
  <c r="C30" i="1"/>
  <c r="F29" i="1"/>
  <c r="G25" i="1"/>
  <c r="E25" i="1"/>
  <c r="D25" i="1"/>
  <c r="G20" i="1"/>
  <c r="E20" i="1"/>
  <c r="D20" i="1"/>
  <c r="F19" i="1"/>
  <c r="F24" i="1" l="1"/>
  <c r="F14" i="1"/>
  <c r="G15" i="1"/>
  <c r="G197" i="1" s="1"/>
  <c r="E15" i="1"/>
  <c r="E196" i="1" s="1"/>
  <c r="D15" i="1"/>
  <c r="D196" i="1" s="1"/>
  <c r="C15" i="1"/>
  <c r="C196" i="1" s="1"/>
</calcChain>
</file>

<file path=xl/sharedStrings.xml><?xml version="1.0" encoding="utf-8"?>
<sst xmlns="http://schemas.openxmlformats.org/spreadsheetml/2006/main" count="507" uniqueCount="72">
  <si>
    <t>Категории</t>
  </si>
  <si>
    <t>Цены / поставщики</t>
  </si>
  <si>
    <t>Средняя</t>
  </si>
  <si>
    <t>Начальная</t>
  </si>
  <si>
    <t>Х</t>
  </si>
  <si>
    <t>Итого</t>
  </si>
  <si>
    <t>Итого по поставщикам:</t>
  </si>
  <si>
    <t>Обоснование начальной (максимальной) цены контракта</t>
  </si>
  <si>
    <t xml:space="preserve">Способ размещения заказа: </t>
  </si>
  <si>
    <t>Предмет муниципального контракта:</t>
  </si>
  <si>
    <t>цена, руб</t>
  </si>
  <si>
    <t>Начальная (максимальная) цена контракта:</t>
  </si>
  <si>
    <t>Исполнитель: Работник контрактной службы, тел. 5-00-61</t>
  </si>
  <si>
    <t>О.В.Дергилев</t>
  </si>
  <si>
    <t>Поставщик 1:</t>
  </si>
  <si>
    <t>Поставщик 2:</t>
  </si>
  <si>
    <t>Поставщик 3:</t>
  </si>
  <si>
    <t>Метод определения и обоснования начальной (максимальной) цены контракта:</t>
  </si>
  <si>
    <t>метод сопоставимых рыночных цен (анализа рынка)</t>
  </si>
  <si>
    <t xml:space="preserve">аукцион в электронной форме
</t>
  </si>
  <si>
    <t>к извещению об осуществлении закупки</t>
  </si>
  <si>
    <t>Приложение 2</t>
  </si>
  <si>
    <t xml:space="preserve">Код ОКПД2:
</t>
  </si>
  <si>
    <t>Наименование товара</t>
  </si>
  <si>
    <t>Технические характеристики товара</t>
  </si>
  <si>
    <t>Цена за ед. товара, руб</t>
  </si>
  <si>
    <t>Количество, шт</t>
  </si>
  <si>
    <t>штука</t>
  </si>
  <si>
    <t>поставка расходных материалов для копировально-множительной техники</t>
  </si>
  <si>
    <t>Картридж</t>
  </si>
  <si>
    <t>28.23.25.000</t>
  </si>
  <si>
    <t xml:space="preserve">Картридж оригинальный от производителя устройства или совместимый с ним:
- совместимость с принтерами и МФУ: Xerox WorkCentre 3210, 3220;
- код (артикул) присвоенный производителем товара: 106R01487;
- цвет печати: чёрный;
- ресурс, страниц формата А4 при 5% заполнении страницы: не менее 4 100 страниц;
- технология печати: лазерная.
</t>
  </si>
  <si>
    <t xml:space="preserve">Картридж оригинальный от производителя устройства или совместимый с ним:
- совместимость с принтерами и МФУ: Xerox WorkCentre 3315;
- код (артикул) присвоенный производителем товара: 106R02310;
- цвет печати: чёрный;
- ресурс, страниц формата А4 при 5% заполнении страницы: не менее 5 000 страниц;
- технология печати: лазерная.
</t>
  </si>
  <si>
    <t>Фотобарабан</t>
  </si>
  <si>
    <t xml:space="preserve">Фотобарабан оригинальный от производителя устройства:
- совместимость с принтерами и МФУ: Kyocera ECOSYS M2035dn, ECOSYS P2135dn, ECOSYS M2535dn, FS-1035MFP/DP, FS-1135MFP, FS-1320DN, FS-1370DN;
- код (артикул) присвоенный производителем товара: DK-170;
- цвет печати: чёрный;
- ресурс, страниц формата А4 при 5% заполнении страницы: не менее 100 000 страниц;
- технология печати: лазерная.
</t>
  </si>
  <si>
    <t xml:space="preserve">Картридж оригинальный от производителя устройства или совместимый с ним:
- совместимость с принтерами и МФУ: Kyocera ECOSYS M2035dn, M2535, FS-1035MFP, FS-1135MFP;
- код (артикул) присвоенный производителем товара: TK-1140;
- цвет печати: чёрный;
- ресурс, страниц формата А4 при 5% заполнении страницы: не менее 7 200 страниц;
- технология печати: лазерная.
</t>
  </si>
  <si>
    <t>Тонер-картридж</t>
  </si>
  <si>
    <t xml:space="preserve">Картридж оригинальный от производителя устройства или совместимый с ним:
- совместимость с принтерами и МФУ: Kyocera ECOSYS M2040dn, M2540dn, M2540dw, M2640idw;
- код (артикул) присвоенный производителем товара: TK-1170;
- цвет печати: чёрный;
- ресурс, страниц формата А4 при 5% заполнении страницы: не менее 7 200 страниц;
- технология печати: лазерная.
</t>
  </si>
  <si>
    <t xml:space="preserve">Картридж оригинальный от производителя устройства или совместимый с ним:
- совместимость с принтерами и МФУ: Kyocera ECOSYS P2335d, M2235dn, 2835dw;
- код (артикул) присвоенный производителем товара: TK-1200;
- цвет печати: чёрный;
- ресурс, страниц формата А4 при 5% заполнении страницы: не менее 3 000 страниц;
- технология печати: лазерная.
</t>
  </si>
  <si>
    <t xml:space="preserve">Картридж оригинальный от производителя устройства или совместимый с ним:
- совместимость с принтерами и МФУ: Kyocera ECOSYS P2035d, FS-1120D, FS-1120DN;
- код (артикул) присвоенный производителем товара: TK-160;
- цвет печати: чёрный;
- ресурс, страниц формата А4 при 5% заполнении страницы: не менее 2 500 страниц;
- технология печати: лазерная.
</t>
  </si>
  <si>
    <t xml:space="preserve">Картридж оригинальный от производителя устройства или совместимый с ним:
- совместимость с принтерами и МФУ: Kyocera ECOSYS FS-1320D, 1370DN, P2135D;
- код (артикул) присвоенный производителем товара: TK-170;
- цвет печати: чёрный;
- ресурс, страниц формата А4 при 5% заполнении страницы: не менее 7 200 страниц;
- технология печати: лазерная.
</t>
  </si>
  <si>
    <t xml:space="preserve">Картридж оригинальный от производителя устройства или совместимый с ним:
- совместимость с принтерами и МФУ: Kyocera FS-2100D, 2100DN, ECOSYS M3040dn, M3540dn;
- код (артикул) присвоенный производителем товара: TK-3100;
- цвет печати: чёрный;
- ресурс, страниц формата А4 при 5% заполнении страницы: не менее 12 500 страниц;
- технология печати: лазерная.
</t>
  </si>
  <si>
    <t xml:space="preserve">Картридж оригинальный от производителя устройства или совместимый с ним:
- совместимость с принтерами и МФУ: Kyocera ECOSYS P6026cdn;
- код (артикул) присвоенный производителем товара: TK-590В;
- цвет печати: чёрный;
- ресурс, страниц формата А4 при 5% заполнении страницы: не менее 7 000 страниц;
- технология печати: лазерная.
</t>
  </si>
  <si>
    <t xml:space="preserve">Картридж оригинальный от производителя устройства или совместимый с ним:
- совместимость с принтерами и МФУ: Hewlett-Packard LaserJet M1005, 1010, 1012, 1015, 1018, 3015, 3020, 3030, 3050, 3052, 3055;
- код (артикул) присвоенный производителем товара: Q2612A;
- цвет печати: чёрный;
- ресурс, страниц формата А4 при 5% заполнении страницы: не менее 2 000 страниц;
- технология печати: лазерная.
</t>
  </si>
  <si>
    <t xml:space="preserve">Картридж оригинальный от производителя устройства или совместимый с ним:
- совместимость с принтерами и МФУ: Hewlett-Packard LaserJet 1320, 1320n, 1320nw, 1320t, 1320tn, 3390, 3392;
- код (артикул) присвоенный производителем товара: Q5949X;
- цвет печати: чёрный;
- ресурс, страниц формата А4 при 5% заполнении страницы: не менее 6 000 страниц;
- технология печати: лазерная.
</t>
  </si>
  <si>
    <t xml:space="preserve">Картридж оригинальный от производителя устройства или совместимый с ним:
- совместимость с принтерами и МФУ: Pantum BP5100ADN (прошивки 2.А.0.2, 3.А.0.8);
- код (артикул) присвоенный производителем товара: TL-5120H;
- цвет печати: чёрный;
- ресурс, страниц формата А4 при 5% заполнении страницы: не менее 6 000 страниц;
- технология печати: лазерная.
</t>
  </si>
  <si>
    <t xml:space="preserve">Фотобарабан оригинальный от производителя устройства:
- совместимость с принтерами и МФУ: Pantum BP5100ADN (прошивки 2.А.0.2, 3.А.0.8);
- код (артикул) присвоенный производителем товара: DL-5120;
- цвет печати: чёрный; 
- ресурс, страниц формата А4 при 5% заполнении страницы: не менее 30 000 страниц;
- технология печати: лазерная.
</t>
  </si>
  <si>
    <t xml:space="preserve">Картридж оригинальный от производителя устройства или совместимый с ним:
- совместимость с принтерами и МФУ: Epson AcuLaser C1100;
- код (артикул) присвоенный производителем товара: C13S050187;
- цвет печати: желтый;
- ресурс, страниц формата А4 при 5% заполнении страницы: не менее 4 000 страниц;
- технология печати: лазерная.
</t>
  </si>
  <si>
    <t xml:space="preserve">Картридж оригинальный от производителя устройства или совместимый с ним:
- совместимость с принтерами и МФУ: Epson AcuLaser C1100;
- код (артикул) присвоенный производителем товара: C13S050188;
- цвет печати: пурпурный;
- ресурс, страниц формата А4 при 5% заполнении страницы: не менее 4 000 страниц;
- технология печати: лазерная.
</t>
  </si>
  <si>
    <t xml:space="preserve">Картридж оригинальный от производителя устройства или совместимый с ним:
- совместимость с принтерами и МФУ: Epson AcuLaser C1100;
- код (артикул) присвоенный производителем товара: C13S050189;
- цвет печати: голубой;
- ресурс, страниц формата А4 при 5% заполнении страницы: не менее 4 000 страниц;
- технология печати: лазерная.
</t>
  </si>
  <si>
    <t xml:space="preserve">Картридж оригинальный от производителя устройства или совместимый с ним:
- совместимость с принтерами и МФУ: Epson AcuLaser C1100;
- код (артикул) присвоенный производителем товара: C13S050190;
- цвет печати: черный;
- ресурс, страниц формата А4 при 5% заполнении страницы: не менее 4 000 страниц;
- технология печати: лазерная.
</t>
  </si>
  <si>
    <t xml:space="preserve">Картридж оригинальный от производителя устройства или совместимый с ним:
- совместимость с принтерами и МФУ: Hewlett-Packard Color LaserJet CP1215, CP1515, CM1312;
- код (артикул) присвоенный производителем товара: CB540A;
- цвет печати: черный;
- ресурс, страниц формата А4 при 5% заполнении страницы: не менее 2 200 страниц;
- технология печати: лазерная.
</t>
  </si>
  <si>
    <t xml:space="preserve">Картридж оригинальный от производителя устройства или совместимый с ним:
- совместимость с принтерами и МФУ: Hewlett-Packard Color LaserJet CP1215, CP1515, CM1312;
- код (артикул) присвоенный производителем товара: CB541A;
- цвет печати: голубой;
- ресурс, страниц формата А4 при 5% заполнении страницы: не менее 1 400 страниц;
- технология печати: лазерная.
</t>
  </si>
  <si>
    <t xml:space="preserve">Картридж оригинальный от производителя устройства или совместимый с ним:
- совместимость с принтерами и МФУ: Hewlett-Packard Color LaserJet CP1215, CP1515, CM1312;
- код (артикул) присвоенный производителем товара: CB542A;
- цвет печати: желтый;
- ресурс, страниц формата А4 при 5% заполнении страницы: не менее 1 400 страниц;
- технология печати: лазерная.
</t>
  </si>
  <si>
    <t xml:space="preserve">Картридж оригинальный от производителя устройства или совместимый с ним:
- совместимость с принтерами и МФУ: Hewlett-Packard Color LaserJet CP1215, CP1515, CM1312;
- код (артикул) присвоенный производителем товара: CB543A;
- цвет печати: пурпурный;
- ресурс, страниц формата А4 при 5% заполнении страницы: не менее 1 400 страниц;
- технология печати: лазерная.
</t>
  </si>
  <si>
    <t xml:space="preserve">Картридж оригинальный от производителя устройства или совместимый с ним:
- совместимость с принтерами и МФУ: Hewlett-Packard LaserJet Pro M1536dnf, P1566, P1600, P1606dn, P1606w;
- код (артикул) присвоенный производителем товара: CE278X;
- цвет печати: черный;
- ресурс, страниц формата А4 при 5% заполнении страницы: не менее 3 000 страниц;
- технология печати: лазерная.
</t>
  </si>
  <si>
    <t xml:space="preserve">Картридж оригинальный от производителя устройства или совместимый с ним:
- совместимость с принтерами и МФУ: Hewlett-Packard LaserJet Pro M1522n;
- код (артикул) присвоенный производителем товара: CE436A;
- цвет печати: черный;
- ресурс, страниц формата А4 при 5% заполнении страницы: не менее 2 000 страниц;
- технология печати: лазерная.
</t>
  </si>
  <si>
    <t xml:space="preserve">Картридж оригинальный от производителя устройства или совместимый с ним:
- совместимость с принтерами и МФУ: Hewlett-Packard LaserJet Pro P2055, P2050;
- код (артикул) присвоенный производителем товара: CE505X;
- цвет печати: черный;
- ресурс, страниц формата А4 при 5% заполнении страницы: не менее 6 500 страниц;
- технология печати: лазерная.
</t>
  </si>
  <si>
    <t xml:space="preserve">Картридж оригинальный от производителя устройства или совместимый с ним:
- совместимость с принтерами и МФУ: Hewlett-Packard Color Laser Jet CP5225;
- код (артикул) присвоенный производителем товара: CE740A;
- цвет печати: черный;
- ресурс, страниц формата А4 при 5% заполнении страницы: не менее 7 000 страниц;
- технология печати: лазерная.
</t>
  </si>
  <si>
    <t xml:space="preserve">Картридж оригинальный от производителя устройства или совместимый с ним:
- совместимость с принтерами и МФУ: Hewlett-Packard Color Laser Jet CP5225;
- код (артикул) присвоенный производителем товара: CE741A;
- цвет печати: голубой;
- ресурс, страниц формата А4 при 5% заполнении страницы: не менее 7 300 страниц;
- технология печати: лазерная.
</t>
  </si>
  <si>
    <t xml:space="preserve">Картридж оригинальный от производителя устройства или совместимый с ним:
- совместимость с принтерами и МФУ: Hewlett-Packard Color Laser Jet CP5225;
- код (артикул) присвоенный производителем товара: CE742A;
- цвет печати: желтый;
- ресурс, страниц формата А4 при 5% заполнении страницы: не менее 7 300 страниц;
- технология печати: лазерная.
</t>
  </si>
  <si>
    <t xml:space="preserve">Картридж оригинальный от производителя устройства или совместимый с ним:
- совместимость с принтерами и МФУ: Hewlett-Packard Color Laser Jet CP5225;
- код (артикул) присвоенный производителем товара: CE743A;
- цвет печати: пурпурный;
- ресурс, страниц формата А4 при 5% заполнении страницы: не менее 7 300 страниц;
- технология печати: лазерная.
</t>
  </si>
  <si>
    <t xml:space="preserve">Картридж оригинальный от производителя устройства или совместимый с ним:
- совместимость с принтерами и МФУ: Hewlett-Packard Laserjet Pro 200 color M251n;
- код (артикул) присвоенный производителем товара: CF210X;
- цвет печати: черный;
- ресурс, страниц формата А4 при 5% заполнении страницы: не менее 2 400 страниц;
- технология печати: лазерная.
</t>
  </si>
  <si>
    <t xml:space="preserve">Картридж оригинальный от производителя устройства или совместимый с ним:
- совместимость с принтерами и МФУ: Hewlett-Packard Laserjet Pro 200 color M251n;
- код (артикул) присвоенный производителем товара: CF211A;
- цвет печати: голубой;
- ресурс, страниц формата А4 при 5% заполнении страницы: не менее 1 800 страниц;
- технология печати: лазерная.
</t>
  </si>
  <si>
    <t xml:space="preserve">Картридж оригинальный от производителя устройства или совместимый с ним:
- совместимость с принтерами и МФУ: Hewlett-Packard Laserjet Pro 200 color M251n;
- код (артикул) присвоенный производителем товара: CF212A;
- цвет печати: желтый;
- ресурс, страниц формата А4 при 5% заполнении страницы: не менее 1 800 страниц;
- технология печати: лазерная.
</t>
  </si>
  <si>
    <t xml:space="preserve">Картридж оригинальный от производителя устройства или совместимый с ним:
- совместимость с принтерами и МФУ: Hewlett-Packard Laserjet Pro 200 color M251n;
- код (артикул) присвоенный производителем товара: CF213A;
- цвет печати: пурпурный;
- ресурс, страниц формата А4 при 5% заполнении страницы: не менее 1 800 страниц;
- технология печати: лазерная.
</t>
  </si>
  <si>
    <t xml:space="preserve">Картридж оригинальный от производителя устройства или совместимый с ним:
- совместимость с принтерами и МФУ: Hewlett-Packard Laserjet M428dnf;
- код (артикул) присвоенный производителем товара: CF259X;
- цвет печати: черный;
- ресурс, страниц формата А4 при 5% заполнении страницы: не менее 10 000 страниц;
- технология печати: лазерная.
</t>
  </si>
  <si>
    <t xml:space="preserve">Картридж оригинальный от производителя устройства или совместимый с ним:
- совместимость с принтерами и МФУ: Hewlett-Packard Laserjet Pro M501;
- код (артикул) присвоенный производителем товара: CF287X;
- цвет печати: черный;
- ресурс, страниц формата А4 при 5% заполнении страницы: не менее 18 000 страниц;
- технология печати: лазерная.
</t>
  </si>
  <si>
    <t xml:space="preserve">Картридж оригинальный от производителя устройства или совместимый с ним:
- совместимость с принтерами и МФУ: Canon iR 2016, 2018;
- код (артикул) присвоенный производителем товара: C-EXV14;
- цвет печати: черный;
- ресурс, страниц формата А4 при 5% заполнении страницы: не менее 8 300 страниц;
- технология печати: лазерная.
</t>
  </si>
  <si>
    <t xml:space="preserve">Картридж оригинальный от производителя устройства или совместимый с ним:
- совместимость с принтерами и МФУ: Canon iR 2520;
- код (артикул) присвоенный производителем товара: C-EXV33;
- цвет печати: черный;
- ресурс, страниц формата А4 при 5% заполнении страницы: не менее 14 600 страниц;
- технология печати: лазерная.
</t>
  </si>
  <si>
    <t>Дата составления: 20.07.2023</t>
  </si>
  <si>
    <t>коммерческое предложение от 18.07.2023 № б/н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</si>
</sst>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"/>
      <family val="2"/>
      <charset val="204"/>
    </font>
    <font>
      <sz val="12"/>
      <name val="PT Astra Serif"/>
      <family val="1"/>
      <charset val="204"/>
    </font>
    <font>
      <b/>
      <sz val="12"/>
      <name val="PT Astra Serif"/>
      <family val="1"/>
      <charset val="204"/>
    </font>
    <font>
      <sz val="10"/>
      <name val="PT Astra Serif"/>
      <family val="1"/>
      <charset val="204"/>
    </font>
    <font>
      <sz val="11"/>
      <name val="PT Astra Serif"/>
      <family val="1"/>
      <charset val="204"/>
    </font>
    <font>
      <b/>
      <sz val="9"/>
      <name val="PT Astra Serif"/>
      <family val="1"/>
      <charset val="204"/>
    </font>
    <font>
      <b/>
      <sz val="10"/>
      <name val="PT Astra Serif"/>
      <family val="1"/>
      <charset val="204"/>
    </font>
    <font>
      <sz val="9"/>
      <name val="PT Astra Serif"/>
      <family val="1"/>
      <charset val="204"/>
    </font>
    <font>
      <b/>
      <sz val="11"/>
      <name val="PT Astra Serif"/>
      <family val="1"/>
      <charset val="204"/>
    </font>
    <font>
      <sz val="12"/>
      <color rgb="FF000000"/>
      <name val="PT Astra Serif"/>
      <family val="1"/>
      <charset val="204"/>
    </font>
    <font>
      <sz val="7"/>
      <name val="PT Astra Serif"/>
      <family val="1"/>
      <charset val="204"/>
    </font>
    <font>
      <b/>
      <sz val="12"/>
      <color rgb="FF000099"/>
      <name val="PT Astra Serif"/>
      <family val="1"/>
      <charset val="204"/>
    </font>
    <font>
      <sz val="11"/>
      <color rgb="FF000099"/>
      <name val="PT Astra Serif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9" tint="0.79998168889431442"/>
        <bgColor indexed="64"/>
      </patternFill>
    </fill>
  </fills>
  <borders count="3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1" fillId="0" borderId="0" xfId="0" applyFont="1" applyAlignment="1">
      <alignment horizontal="left" vertical="top"/>
    </xf>
    <xf numFmtId="0" fontId="1" fillId="0" borderId="0" xfId="0" applyFont="1" applyBorder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1" fillId="0" borderId="0" xfId="0" applyFont="1" applyAlignment="1">
      <alignment vertical="top" wrapText="1"/>
    </xf>
    <xf numFmtId="0" fontId="3" fillId="0" borderId="0" xfId="0" applyFont="1" applyAlignment="1">
      <alignment vertical="top" wrapText="1"/>
    </xf>
    <xf numFmtId="0" fontId="4" fillId="0" borderId="3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4" fontId="4" fillId="0" borderId="1" xfId="0" applyNumberFormat="1" applyFont="1" applyBorder="1" applyAlignment="1">
      <alignment vertical="top"/>
    </xf>
    <xf numFmtId="0" fontId="7" fillId="0" borderId="10" xfId="0" applyFont="1" applyBorder="1" applyAlignment="1">
      <alignment horizontal="center" vertical="center" wrapText="1"/>
    </xf>
    <xf numFmtId="0" fontId="4" fillId="0" borderId="0" xfId="0" applyFont="1" applyAlignment="1"/>
    <xf numFmtId="0" fontId="4" fillId="0" borderId="0" xfId="0" applyFont="1" applyAlignment="1">
      <alignment horizontal="right"/>
    </xf>
    <xf numFmtId="4" fontId="8" fillId="0" borderId="0" xfId="0" applyNumberFormat="1" applyFont="1" applyAlignment="1"/>
    <xf numFmtId="4" fontId="8" fillId="0" borderId="0" xfId="0" applyNumberFormat="1" applyFont="1"/>
    <xf numFmtId="0" fontId="4" fillId="0" borderId="0" xfId="0" applyFont="1"/>
    <xf numFmtId="0" fontId="4" fillId="3" borderId="0" xfId="0" applyFont="1" applyFill="1" applyAlignment="1"/>
    <xf numFmtId="0" fontId="4" fillId="3" borderId="0" xfId="0" applyFont="1" applyFill="1"/>
    <xf numFmtId="0" fontId="3" fillId="0" borderId="0" xfId="0" applyFont="1" applyAlignment="1"/>
    <xf numFmtId="3" fontId="3" fillId="0" borderId="0" xfId="0" applyNumberFormat="1" applyFont="1" applyAlignment="1">
      <alignment horizontal="center"/>
    </xf>
    <xf numFmtId="0" fontId="9" fillId="0" borderId="0" xfId="0" applyFont="1" applyAlignment="1">
      <alignment horizontal="right" vertical="center"/>
    </xf>
    <xf numFmtId="0" fontId="3" fillId="3" borderId="12" xfId="0" applyFont="1" applyFill="1" applyBorder="1" applyAlignment="1">
      <alignment horizontal="center" vertical="top" wrapText="1"/>
    </xf>
    <xf numFmtId="0" fontId="3" fillId="3" borderId="14" xfId="0" applyFont="1" applyFill="1" applyBorder="1" applyAlignment="1">
      <alignment vertical="top" wrapText="1"/>
    </xf>
    <xf numFmtId="0" fontId="3" fillId="3" borderId="16" xfId="0" applyFont="1" applyFill="1" applyBorder="1" applyAlignment="1">
      <alignment vertical="top" wrapText="1"/>
    </xf>
    <xf numFmtId="0" fontId="3" fillId="0" borderId="9" xfId="0" applyFont="1" applyBorder="1" applyAlignment="1">
      <alignment vertical="top"/>
    </xf>
    <xf numFmtId="0" fontId="11" fillId="3" borderId="0" xfId="0" applyFont="1" applyFill="1" applyBorder="1" applyAlignment="1">
      <alignment vertical="top" wrapText="1"/>
    </xf>
    <xf numFmtId="0" fontId="4" fillId="3" borderId="0" xfId="0" applyFont="1" applyFill="1" applyAlignment="1">
      <alignment horizontal="right" vertical="top"/>
    </xf>
    <xf numFmtId="0" fontId="4" fillId="3" borderId="17" xfId="0" applyFont="1" applyFill="1" applyBorder="1" applyAlignment="1">
      <alignment horizontal="center" vertical="center"/>
    </xf>
    <xf numFmtId="0" fontId="3" fillId="3" borderId="0" xfId="0" applyFont="1" applyFill="1"/>
    <xf numFmtId="0" fontId="4" fillId="3" borderId="18" xfId="0" applyFont="1" applyFill="1" applyBorder="1" applyAlignment="1">
      <alignment horizontal="center" vertical="center"/>
    </xf>
    <xf numFmtId="4" fontId="12" fillId="3" borderId="19" xfId="0" applyNumberFormat="1" applyFont="1" applyFill="1" applyBorder="1" applyAlignment="1">
      <alignment vertical="top"/>
    </xf>
    <xf numFmtId="0" fontId="3" fillId="3" borderId="20" xfId="0" applyFont="1" applyFill="1" applyBorder="1" applyAlignment="1">
      <alignment horizontal="center"/>
    </xf>
    <xf numFmtId="4" fontId="4" fillId="3" borderId="21" xfId="0" applyNumberFormat="1" applyFont="1" applyFill="1" applyBorder="1"/>
    <xf numFmtId="4" fontId="4" fillId="4" borderId="22" xfId="0" applyNumberFormat="1" applyFont="1" applyFill="1" applyBorder="1"/>
    <xf numFmtId="4" fontId="4" fillId="3" borderId="23" xfId="0" applyNumberFormat="1" applyFont="1" applyFill="1" applyBorder="1"/>
    <xf numFmtId="4" fontId="4" fillId="3" borderId="24" xfId="0" applyNumberFormat="1" applyFont="1" applyFill="1" applyBorder="1"/>
    <xf numFmtId="0" fontId="4" fillId="0" borderId="26" xfId="0" applyFont="1" applyBorder="1" applyAlignment="1">
      <alignment horizontal="center"/>
    </xf>
    <xf numFmtId="4" fontId="4" fillId="3" borderId="28" xfId="0" applyNumberFormat="1" applyFont="1" applyFill="1" applyBorder="1" applyAlignment="1">
      <alignment vertical="top" wrapText="1"/>
    </xf>
    <xf numFmtId="4" fontId="4" fillId="3" borderId="6" xfId="0" applyNumberFormat="1" applyFont="1" applyFill="1" applyBorder="1" applyAlignment="1">
      <alignment vertical="top" wrapText="1"/>
    </xf>
    <xf numFmtId="0" fontId="3" fillId="5" borderId="15" xfId="0" applyFont="1" applyFill="1" applyBorder="1" applyAlignment="1">
      <alignment horizontal="left" vertical="top" wrapText="1"/>
    </xf>
    <xf numFmtId="0" fontId="5" fillId="0" borderId="31" xfId="0" applyFont="1" applyFill="1" applyBorder="1" applyAlignment="1">
      <alignment horizontal="center" vertical="center" wrapText="1"/>
    </xf>
    <xf numFmtId="0" fontId="3" fillId="3" borderId="32" xfId="0" applyFont="1" applyFill="1" applyBorder="1" applyAlignment="1">
      <alignment vertical="top" wrapText="1"/>
    </xf>
    <xf numFmtId="4" fontId="6" fillId="0" borderId="30" xfId="0" applyNumberFormat="1" applyFont="1" applyBorder="1" applyAlignment="1">
      <alignment horizontal="right" vertical="center" wrapText="1"/>
    </xf>
    <xf numFmtId="0" fontId="5" fillId="0" borderId="33" xfId="0" applyFont="1" applyFill="1" applyBorder="1" applyAlignment="1">
      <alignment horizontal="center" vertical="center" wrapText="1"/>
    </xf>
    <xf numFmtId="0" fontId="3" fillId="3" borderId="34" xfId="0" applyFont="1" applyFill="1" applyBorder="1" applyAlignment="1">
      <alignment horizontal="center"/>
    </xf>
    <xf numFmtId="4" fontId="4" fillId="3" borderId="35" xfId="0" applyNumberFormat="1" applyFont="1" applyFill="1" applyBorder="1" applyAlignment="1">
      <alignment vertical="top" wrapText="1"/>
    </xf>
    <xf numFmtId="0" fontId="3" fillId="3" borderId="8" xfId="0" applyFont="1" applyFill="1" applyBorder="1" applyAlignment="1">
      <alignment horizontal="center" vertical="top" wrapText="1"/>
    </xf>
    <xf numFmtId="0" fontId="3" fillId="3" borderId="13" xfId="0" applyFont="1" applyFill="1" applyBorder="1" applyAlignment="1">
      <alignment horizontal="center" vertical="top"/>
    </xf>
    <xf numFmtId="49" fontId="10" fillId="3" borderId="32" xfId="0" applyNumberFormat="1" applyFont="1" applyFill="1" applyBorder="1" applyAlignment="1">
      <alignment horizontal="left" vertical="top" wrapText="1"/>
    </xf>
    <xf numFmtId="49" fontId="10" fillId="3" borderId="29" xfId="0" applyNumberFormat="1" applyFont="1" applyFill="1" applyBorder="1" applyAlignment="1">
      <alignment horizontal="left" vertical="top" wrapText="1"/>
    </xf>
    <xf numFmtId="49" fontId="10" fillId="3" borderId="27" xfId="0" applyNumberFormat="1" applyFont="1" applyFill="1" applyBorder="1" applyAlignment="1">
      <alignment horizontal="left" vertical="top" wrapText="1"/>
    </xf>
    <xf numFmtId="0" fontId="3" fillId="2" borderId="15" xfId="0" applyFont="1" applyFill="1" applyBorder="1" applyAlignment="1">
      <alignment horizontal="left" vertical="top" wrapText="1"/>
    </xf>
    <xf numFmtId="0" fontId="3" fillId="0" borderId="25" xfId="0" applyFont="1" applyBorder="1" applyAlignment="1">
      <alignment horizontal="right" vertical="top"/>
    </xf>
    <xf numFmtId="0" fontId="3" fillId="0" borderId="9" xfId="0" applyFont="1" applyBorder="1" applyAlignment="1">
      <alignment horizontal="right" vertical="top"/>
    </xf>
    <xf numFmtId="0" fontId="4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11" fillId="3" borderId="11" xfId="0" applyFont="1" applyFill="1" applyBorder="1" applyAlignment="1">
      <alignment horizontal="left" vertical="top" wrapText="1"/>
    </xf>
    <xf numFmtId="0" fontId="1" fillId="0" borderId="11" xfId="0" applyFont="1" applyBorder="1" applyAlignment="1">
      <alignment horizontal="left" vertical="top" wrapText="1"/>
    </xf>
    <xf numFmtId="0" fontId="4" fillId="3" borderId="0" xfId="0" applyFont="1" applyFill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E6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3"/>
  <sheetViews>
    <sheetView tabSelected="1" topLeftCell="A186" zoomScale="175" zoomScaleNormal="175" zoomScaleSheetLayoutView="100" workbookViewId="0">
      <selection activeCell="B178" sqref="B178:E178"/>
    </sheetView>
  </sheetViews>
  <sheetFormatPr defaultColWidth="11.5703125" defaultRowHeight="12.75" x14ac:dyDescent="0.2"/>
  <cols>
    <col min="1" max="1" width="19.7109375" style="3" customWidth="1"/>
    <col min="2" max="2" width="3.42578125" style="3" customWidth="1"/>
    <col min="3" max="5" width="17.28515625" style="3" customWidth="1"/>
    <col min="6" max="6" width="12.7109375" style="3" customWidth="1"/>
    <col min="7" max="7" width="12" style="3" customWidth="1"/>
    <col min="8" max="11" width="11.5703125" style="25"/>
    <col min="12" max="16384" width="11.5703125" style="3"/>
  </cols>
  <sheetData>
    <row r="1" spans="1:11" ht="15.75" x14ac:dyDescent="0.2">
      <c r="F1" s="26"/>
      <c r="G1" s="26" t="s">
        <v>21</v>
      </c>
    </row>
    <row r="2" spans="1:11" ht="15.75" x14ac:dyDescent="0.2">
      <c r="F2" s="26"/>
      <c r="G2" s="26" t="s">
        <v>20</v>
      </c>
    </row>
    <row r="4" spans="1:11" ht="15.75" x14ac:dyDescent="0.25">
      <c r="A4" s="1"/>
      <c r="B4" s="1"/>
      <c r="C4" s="1"/>
      <c r="D4" s="2" t="s">
        <v>7</v>
      </c>
      <c r="E4" s="2"/>
      <c r="F4" s="1"/>
      <c r="G4" s="1"/>
      <c r="H4" s="3"/>
      <c r="I4" s="3"/>
      <c r="J4" s="3"/>
      <c r="K4" s="3"/>
    </row>
    <row r="5" spans="1:11" ht="15.75" x14ac:dyDescent="0.25">
      <c r="A5" s="1"/>
      <c r="B5" s="1"/>
      <c r="C5" s="1"/>
      <c r="D5" s="1"/>
      <c r="E5" s="2"/>
      <c r="F5" s="1"/>
      <c r="G5" s="1"/>
      <c r="H5" s="3"/>
      <c r="I5" s="3"/>
      <c r="J5" s="3"/>
      <c r="K5" s="3"/>
    </row>
    <row r="6" spans="1:11" ht="15.75" customHeight="1" x14ac:dyDescent="0.25">
      <c r="A6" s="4" t="s">
        <v>8</v>
      </c>
      <c r="B6" s="4"/>
      <c r="C6" s="4"/>
      <c r="D6" s="61" t="s">
        <v>19</v>
      </c>
      <c r="E6" s="61"/>
      <c r="F6" s="61"/>
      <c r="G6" s="61"/>
      <c r="H6" s="1"/>
      <c r="I6" s="1"/>
      <c r="J6" s="3"/>
      <c r="K6" s="3"/>
    </row>
    <row r="7" spans="1:11" s="6" customFormat="1" ht="47.25" customHeight="1" x14ac:dyDescent="0.2">
      <c r="A7" s="62" t="s">
        <v>17</v>
      </c>
      <c r="B7" s="62"/>
      <c r="C7" s="62"/>
      <c r="D7" s="62" t="s">
        <v>18</v>
      </c>
      <c r="E7" s="62"/>
      <c r="F7" s="62"/>
      <c r="G7" s="62"/>
      <c r="H7" s="5"/>
      <c r="I7" s="5"/>
    </row>
    <row r="8" spans="1:11" s="8" customFormat="1" ht="31.5" customHeight="1" x14ac:dyDescent="0.2">
      <c r="A8" s="64" t="s">
        <v>9</v>
      </c>
      <c r="B8" s="64"/>
      <c r="C8" s="64"/>
      <c r="D8" s="63" t="s">
        <v>28</v>
      </c>
      <c r="E8" s="63"/>
      <c r="F8" s="63"/>
      <c r="G8" s="63"/>
      <c r="H8" s="31"/>
      <c r="I8" s="7"/>
    </row>
    <row r="9" spans="1:11" ht="15" x14ac:dyDescent="0.25">
      <c r="A9" s="9" t="s">
        <v>0</v>
      </c>
      <c r="B9" s="11"/>
      <c r="C9" s="60" t="s">
        <v>1</v>
      </c>
      <c r="D9" s="60"/>
      <c r="E9" s="60"/>
      <c r="F9" s="10" t="s">
        <v>2</v>
      </c>
      <c r="G9" s="11" t="s">
        <v>3</v>
      </c>
      <c r="H9" s="3"/>
      <c r="I9" s="3"/>
      <c r="J9" s="3"/>
      <c r="K9" s="3"/>
    </row>
    <row r="10" spans="1:11" ht="15.75" thickBot="1" x14ac:dyDescent="0.3">
      <c r="A10" s="12"/>
      <c r="B10" s="42"/>
      <c r="C10" s="13">
        <v>1</v>
      </c>
      <c r="D10" s="13">
        <v>2</v>
      </c>
      <c r="E10" s="13">
        <v>3</v>
      </c>
      <c r="F10" s="14" t="s">
        <v>10</v>
      </c>
      <c r="G10" s="14" t="s">
        <v>10</v>
      </c>
      <c r="H10" s="3"/>
      <c r="I10" s="3"/>
      <c r="J10" s="3"/>
      <c r="K10" s="3"/>
    </row>
    <row r="11" spans="1:11" s="34" customFormat="1" ht="13.5" customHeight="1" x14ac:dyDescent="0.2">
      <c r="A11" s="28" t="s">
        <v>23</v>
      </c>
      <c r="B11" s="45">
        <v>1</v>
      </c>
      <c r="C11" s="57" t="s">
        <v>29</v>
      </c>
      <c r="D11" s="57"/>
      <c r="E11" s="57"/>
      <c r="F11" s="27" t="s">
        <v>22</v>
      </c>
      <c r="G11" s="33" t="s">
        <v>4</v>
      </c>
    </row>
    <row r="12" spans="1:11" s="34" customFormat="1" ht="12.75" customHeight="1" x14ac:dyDescent="0.2">
      <c r="A12" s="29" t="s">
        <v>26</v>
      </c>
      <c r="B12" s="58">
        <v>12</v>
      </c>
      <c r="C12" s="59"/>
      <c r="D12" s="59"/>
      <c r="E12" s="30" t="s">
        <v>27</v>
      </c>
      <c r="F12" s="52" t="s">
        <v>30</v>
      </c>
      <c r="G12" s="35" t="s">
        <v>4</v>
      </c>
    </row>
    <row r="13" spans="1:11" s="34" customFormat="1" ht="56.25" customHeight="1" x14ac:dyDescent="0.2">
      <c r="A13" s="29" t="s">
        <v>24</v>
      </c>
      <c r="B13" s="54" t="s">
        <v>31</v>
      </c>
      <c r="C13" s="55"/>
      <c r="D13" s="55"/>
      <c r="E13" s="56"/>
      <c r="F13" s="53"/>
      <c r="G13" s="35" t="s">
        <v>4</v>
      </c>
    </row>
    <row r="14" spans="1:11" s="34" customFormat="1" ht="15" x14ac:dyDescent="0.2">
      <c r="A14" s="29" t="s">
        <v>25</v>
      </c>
      <c r="B14" s="47"/>
      <c r="C14" s="43">
        <v>1300</v>
      </c>
      <c r="D14" s="44">
        <v>1430</v>
      </c>
      <c r="E14" s="51">
        <v>1391</v>
      </c>
      <c r="F14" s="15">
        <f>ROUND(SUM(C14:E14)/3,2)</f>
        <v>1373.67</v>
      </c>
      <c r="G14" s="36">
        <v>1373.67</v>
      </c>
    </row>
    <row r="15" spans="1:11" s="34" customFormat="1" ht="15.75" thickBot="1" x14ac:dyDescent="0.3">
      <c r="A15" s="37" t="s">
        <v>5</v>
      </c>
      <c r="B15" s="50"/>
      <c r="C15" s="40">
        <f>C14*$B12</f>
        <v>15600</v>
      </c>
      <c r="D15" s="41">
        <f>D14*$B12</f>
        <v>17160</v>
      </c>
      <c r="E15" s="38">
        <f>E14*$B12</f>
        <v>16692</v>
      </c>
      <c r="F15" s="38"/>
      <c r="G15" s="39">
        <f>G14*$B12</f>
        <v>16484.04</v>
      </c>
    </row>
    <row r="16" spans="1:11" s="34" customFormat="1" ht="13.5" customHeight="1" x14ac:dyDescent="0.2">
      <c r="A16" s="28" t="s">
        <v>23</v>
      </c>
      <c r="B16" s="45">
        <v>2</v>
      </c>
      <c r="C16" s="57" t="s">
        <v>29</v>
      </c>
      <c r="D16" s="57"/>
      <c r="E16" s="57"/>
      <c r="F16" s="27" t="s">
        <v>22</v>
      </c>
      <c r="G16" s="33" t="s">
        <v>4</v>
      </c>
    </row>
    <row r="17" spans="1:7" s="34" customFormat="1" ht="12.75" customHeight="1" x14ac:dyDescent="0.2">
      <c r="A17" s="29" t="s">
        <v>26</v>
      </c>
      <c r="B17" s="58">
        <v>4</v>
      </c>
      <c r="C17" s="59"/>
      <c r="D17" s="59"/>
      <c r="E17" s="30" t="s">
        <v>27</v>
      </c>
      <c r="F17" s="52" t="s">
        <v>30</v>
      </c>
      <c r="G17" s="35" t="s">
        <v>4</v>
      </c>
    </row>
    <row r="18" spans="1:7" s="34" customFormat="1" ht="53.25" customHeight="1" x14ac:dyDescent="0.2">
      <c r="A18" s="29" t="s">
        <v>24</v>
      </c>
      <c r="B18" s="54" t="s">
        <v>32</v>
      </c>
      <c r="C18" s="55"/>
      <c r="D18" s="55"/>
      <c r="E18" s="56"/>
      <c r="F18" s="53"/>
      <c r="G18" s="35" t="s">
        <v>4</v>
      </c>
    </row>
    <row r="19" spans="1:7" s="34" customFormat="1" ht="15" x14ac:dyDescent="0.2">
      <c r="A19" s="29" t="s">
        <v>25</v>
      </c>
      <c r="B19" s="47"/>
      <c r="C19" s="43">
        <v>1500</v>
      </c>
      <c r="D19" s="44">
        <v>1650</v>
      </c>
      <c r="E19" s="51">
        <v>1605</v>
      </c>
      <c r="F19" s="15">
        <f>ROUND(SUM(C19:E19)/3,2)</f>
        <v>1585</v>
      </c>
      <c r="G19" s="36">
        <v>1585</v>
      </c>
    </row>
    <row r="20" spans="1:7" s="34" customFormat="1" ht="15.75" thickBot="1" x14ac:dyDescent="0.3">
      <c r="A20" s="37" t="s">
        <v>5</v>
      </c>
      <c r="B20" s="50"/>
      <c r="C20" s="40">
        <f>C19*$B17</f>
        <v>6000</v>
      </c>
      <c r="D20" s="41">
        <f>D19*$B17</f>
        <v>6600</v>
      </c>
      <c r="E20" s="38">
        <f>E19*$B17</f>
        <v>6420</v>
      </c>
      <c r="F20" s="38"/>
      <c r="G20" s="39">
        <f>G19*$B17</f>
        <v>6340</v>
      </c>
    </row>
    <row r="21" spans="1:7" s="34" customFormat="1" ht="13.5" customHeight="1" x14ac:dyDescent="0.2">
      <c r="A21" s="28" t="s">
        <v>23</v>
      </c>
      <c r="B21" s="45">
        <v>3</v>
      </c>
      <c r="C21" s="57" t="s">
        <v>33</v>
      </c>
      <c r="D21" s="57"/>
      <c r="E21" s="57"/>
      <c r="F21" s="27" t="s">
        <v>22</v>
      </c>
      <c r="G21" s="33" t="s">
        <v>4</v>
      </c>
    </row>
    <row r="22" spans="1:7" s="34" customFormat="1" ht="12.75" customHeight="1" x14ac:dyDescent="0.2">
      <c r="A22" s="29" t="s">
        <v>26</v>
      </c>
      <c r="B22" s="58">
        <v>9</v>
      </c>
      <c r="C22" s="59"/>
      <c r="D22" s="59"/>
      <c r="E22" s="30" t="s">
        <v>27</v>
      </c>
      <c r="F22" s="52" t="s">
        <v>30</v>
      </c>
      <c r="G22" s="35" t="s">
        <v>4</v>
      </c>
    </row>
    <row r="23" spans="1:7" s="34" customFormat="1" ht="64.5" customHeight="1" x14ac:dyDescent="0.2">
      <c r="A23" s="29" t="s">
        <v>24</v>
      </c>
      <c r="B23" s="54" t="s">
        <v>34</v>
      </c>
      <c r="C23" s="55"/>
      <c r="D23" s="55"/>
      <c r="E23" s="56"/>
      <c r="F23" s="53"/>
      <c r="G23" s="35" t="s">
        <v>4</v>
      </c>
    </row>
    <row r="24" spans="1:7" s="34" customFormat="1" ht="15" x14ac:dyDescent="0.2">
      <c r="A24" s="29" t="s">
        <v>25</v>
      </c>
      <c r="B24" s="47"/>
      <c r="C24" s="43">
        <v>4100</v>
      </c>
      <c r="D24" s="44">
        <v>4510</v>
      </c>
      <c r="E24" s="51">
        <v>4387</v>
      </c>
      <c r="F24" s="15">
        <f>ROUND(SUM(C24:E24)/3,2)</f>
        <v>4332.33</v>
      </c>
      <c r="G24" s="36">
        <v>4332.33</v>
      </c>
    </row>
    <row r="25" spans="1:7" s="34" customFormat="1" ht="15.75" thickBot="1" x14ac:dyDescent="0.3">
      <c r="A25" s="37" t="s">
        <v>5</v>
      </c>
      <c r="B25" s="50"/>
      <c r="C25" s="40">
        <f>C24*$B22</f>
        <v>36900</v>
      </c>
      <c r="D25" s="41">
        <f>D24*$B22</f>
        <v>40590</v>
      </c>
      <c r="E25" s="38">
        <f>E24*$B22</f>
        <v>39483</v>
      </c>
      <c r="F25" s="38"/>
      <c r="G25" s="39">
        <f>G24*$B22</f>
        <v>38990.97</v>
      </c>
    </row>
    <row r="26" spans="1:7" s="34" customFormat="1" ht="13.5" customHeight="1" x14ac:dyDescent="0.2">
      <c r="A26" s="28" t="s">
        <v>23</v>
      </c>
      <c r="B26" s="45">
        <v>4</v>
      </c>
      <c r="C26" s="57" t="s">
        <v>36</v>
      </c>
      <c r="D26" s="57"/>
      <c r="E26" s="57"/>
      <c r="F26" s="27" t="s">
        <v>22</v>
      </c>
      <c r="G26" s="33" t="s">
        <v>4</v>
      </c>
    </row>
    <row r="27" spans="1:7" s="34" customFormat="1" ht="12.75" customHeight="1" x14ac:dyDescent="0.2">
      <c r="A27" s="29" t="s">
        <v>26</v>
      </c>
      <c r="B27" s="58">
        <v>15</v>
      </c>
      <c r="C27" s="59"/>
      <c r="D27" s="59"/>
      <c r="E27" s="30" t="s">
        <v>27</v>
      </c>
      <c r="F27" s="52" t="s">
        <v>30</v>
      </c>
      <c r="G27" s="35" t="s">
        <v>4</v>
      </c>
    </row>
    <row r="28" spans="1:7" s="34" customFormat="1" ht="63.75" customHeight="1" x14ac:dyDescent="0.2">
      <c r="A28" s="29" t="s">
        <v>24</v>
      </c>
      <c r="B28" s="54" t="s">
        <v>35</v>
      </c>
      <c r="C28" s="55"/>
      <c r="D28" s="55"/>
      <c r="E28" s="56"/>
      <c r="F28" s="53"/>
      <c r="G28" s="35" t="s">
        <v>4</v>
      </c>
    </row>
    <row r="29" spans="1:7" s="34" customFormat="1" ht="15" x14ac:dyDescent="0.2">
      <c r="A29" s="29" t="s">
        <v>25</v>
      </c>
      <c r="B29" s="47"/>
      <c r="C29" s="43">
        <v>850</v>
      </c>
      <c r="D29" s="44">
        <v>935</v>
      </c>
      <c r="E29" s="51">
        <v>909.5</v>
      </c>
      <c r="F29" s="15">
        <f>ROUND(SUM(C29:E29)/3,2)</f>
        <v>898.17</v>
      </c>
      <c r="G29" s="36">
        <v>898.17</v>
      </c>
    </row>
    <row r="30" spans="1:7" s="34" customFormat="1" ht="15.75" thickBot="1" x14ac:dyDescent="0.3">
      <c r="A30" s="37" t="s">
        <v>5</v>
      </c>
      <c r="B30" s="50"/>
      <c r="C30" s="40">
        <f>C29*$B27</f>
        <v>12750</v>
      </c>
      <c r="D30" s="41">
        <f>D29*$B27</f>
        <v>14025</v>
      </c>
      <c r="E30" s="38">
        <f>E29*$B27</f>
        <v>13642.5</v>
      </c>
      <c r="F30" s="38"/>
      <c r="G30" s="39">
        <f>G29*$B27</f>
        <v>13472.55</v>
      </c>
    </row>
    <row r="31" spans="1:7" s="34" customFormat="1" ht="13.5" customHeight="1" x14ac:dyDescent="0.2">
      <c r="A31" s="28" t="s">
        <v>23</v>
      </c>
      <c r="B31" s="45">
        <v>5</v>
      </c>
      <c r="C31" s="57" t="s">
        <v>36</v>
      </c>
      <c r="D31" s="57"/>
      <c r="E31" s="57"/>
      <c r="F31" s="27" t="s">
        <v>22</v>
      </c>
      <c r="G31" s="33" t="s">
        <v>4</v>
      </c>
    </row>
    <row r="32" spans="1:7" s="34" customFormat="1" ht="12.75" customHeight="1" x14ac:dyDescent="0.2">
      <c r="A32" s="29" t="s">
        <v>26</v>
      </c>
      <c r="B32" s="58">
        <v>6</v>
      </c>
      <c r="C32" s="59"/>
      <c r="D32" s="59"/>
      <c r="E32" s="30" t="s">
        <v>27</v>
      </c>
      <c r="F32" s="52" t="s">
        <v>30</v>
      </c>
      <c r="G32" s="35" t="s">
        <v>4</v>
      </c>
    </row>
    <row r="33" spans="1:7" s="34" customFormat="1" ht="64.5" customHeight="1" x14ac:dyDescent="0.2">
      <c r="A33" s="29" t="s">
        <v>24</v>
      </c>
      <c r="B33" s="54" t="s">
        <v>37</v>
      </c>
      <c r="C33" s="55"/>
      <c r="D33" s="55"/>
      <c r="E33" s="56"/>
      <c r="F33" s="53"/>
      <c r="G33" s="35" t="s">
        <v>4</v>
      </c>
    </row>
    <row r="34" spans="1:7" s="34" customFormat="1" ht="15" x14ac:dyDescent="0.2">
      <c r="A34" s="29" t="s">
        <v>25</v>
      </c>
      <c r="B34" s="47"/>
      <c r="C34" s="43">
        <v>690</v>
      </c>
      <c r="D34" s="44">
        <v>759</v>
      </c>
      <c r="E34" s="51">
        <v>738.3</v>
      </c>
      <c r="F34" s="15">
        <f>ROUND(SUM(C34:E34)/3,2)</f>
        <v>729.1</v>
      </c>
      <c r="G34" s="36">
        <v>729.1</v>
      </c>
    </row>
    <row r="35" spans="1:7" s="34" customFormat="1" ht="15.75" thickBot="1" x14ac:dyDescent="0.3">
      <c r="A35" s="37" t="s">
        <v>5</v>
      </c>
      <c r="B35" s="50"/>
      <c r="C35" s="40">
        <f>C34*$B32</f>
        <v>4140</v>
      </c>
      <c r="D35" s="41">
        <f>D34*$B32</f>
        <v>4554</v>
      </c>
      <c r="E35" s="38">
        <f>E34*$B32</f>
        <v>4429.7999999999993</v>
      </c>
      <c r="F35" s="38"/>
      <c r="G35" s="39">
        <f>G34*$B32</f>
        <v>4374.6000000000004</v>
      </c>
    </row>
    <row r="36" spans="1:7" s="34" customFormat="1" ht="13.5" customHeight="1" x14ac:dyDescent="0.2">
      <c r="A36" s="28" t="s">
        <v>23</v>
      </c>
      <c r="B36" s="45">
        <v>6</v>
      </c>
      <c r="C36" s="57" t="s">
        <v>36</v>
      </c>
      <c r="D36" s="57"/>
      <c r="E36" s="57"/>
      <c r="F36" s="27" t="s">
        <v>22</v>
      </c>
      <c r="G36" s="33" t="s">
        <v>4</v>
      </c>
    </row>
    <row r="37" spans="1:7" s="34" customFormat="1" ht="12.75" customHeight="1" x14ac:dyDescent="0.2">
      <c r="A37" s="29" t="s">
        <v>26</v>
      </c>
      <c r="B37" s="58">
        <v>6</v>
      </c>
      <c r="C37" s="59"/>
      <c r="D37" s="59"/>
      <c r="E37" s="30" t="s">
        <v>27</v>
      </c>
      <c r="F37" s="52" t="s">
        <v>30</v>
      </c>
      <c r="G37" s="35" t="s">
        <v>4</v>
      </c>
    </row>
    <row r="38" spans="1:7" s="34" customFormat="1" ht="53.25" customHeight="1" x14ac:dyDescent="0.2">
      <c r="A38" s="29" t="s">
        <v>24</v>
      </c>
      <c r="B38" s="54" t="s">
        <v>38</v>
      </c>
      <c r="C38" s="55"/>
      <c r="D38" s="55"/>
      <c r="E38" s="56"/>
      <c r="F38" s="53"/>
      <c r="G38" s="35" t="s">
        <v>4</v>
      </c>
    </row>
    <row r="39" spans="1:7" s="34" customFormat="1" ht="15" x14ac:dyDescent="0.2">
      <c r="A39" s="29" t="s">
        <v>25</v>
      </c>
      <c r="B39" s="47"/>
      <c r="C39" s="43">
        <v>670</v>
      </c>
      <c r="D39" s="44">
        <v>737</v>
      </c>
      <c r="E39" s="51">
        <v>716.9</v>
      </c>
      <c r="F39" s="15">
        <f>ROUND(SUM(C39:E39)/3,2)</f>
        <v>707.97</v>
      </c>
      <c r="G39" s="36">
        <v>707.97</v>
      </c>
    </row>
    <row r="40" spans="1:7" s="34" customFormat="1" ht="15.75" thickBot="1" x14ac:dyDescent="0.3">
      <c r="A40" s="37" t="s">
        <v>5</v>
      </c>
      <c r="B40" s="50"/>
      <c r="C40" s="40">
        <f>C39*$B37</f>
        <v>4020</v>
      </c>
      <c r="D40" s="41">
        <f>D39*$B37</f>
        <v>4422</v>
      </c>
      <c r="E40" s="38">
        <f>E39*$B37</f>
        <v>4301.3999999999996</v>
      </c>
      <c r="F40" s="38"/>
      <c r="G40" s="39">
        <f>G39*$B37</f>
        <v>4247.82</v>
      </c>
    </row>
    <row r="41" spans="1:7" s="34" customFormat="1" ht="13.5" customHeight="1" x14ac:dyDescent="0.2">
      <c r="A41" s="28" t="s">
        <v>23</v>
      </c>
      <c r="B41" s="45">
        <v>7</v>
      </c>
      <c r="C41" s="57" t="s">
        <v>36</v>
      </c>
      <c r="D41" s="57"/>
      <c r="E41" s="57"/>
      <c r="F41" s="27" t="s">
        <v>22</v>
      </c>
      <c r="G41" s="33" t="s">
        <v>4</v>
      </c>
    </row>
    <row r="42" spans="1:7" s="34" customFormat="1" ht="12.75" customHeight="1" x14ac:dyDescent="0.2">
      <c r="A42" s="29" t="s">
        <v>26</v>
      </c>
      <c r="B42" s="58">
        <v>3</v>
      </c>
      <c r="C42" s="59"/>
      <c r="D42" s="59"/>
      <c r="E42" s="30" t="s">
        <v>27</v>
      </c>
      <c r="F42" s="52" t="s">
        <v>30</v>
      </c>
      <c r="G42" s="35" t="s">
        <v>4</v>
      </c>
    </row>
    <row r="43" spans="1:7" s="34" customFormat="1" ht="54.75" customHeight="1" x14ac:dyDescent="0.2">
      <c r="A43" s="29" t="s">
        <v>24</v>
      </c>
      <c r="B43" s="54" t="s">
        <v>39</v>
      </c>
      <c r="C43" s="55"/>
      <c r="D43" s="55"/>
      <c r="E43" s="56"/>
      <c r="F43" s="53"/>
      <c r="G43" s="35" t="s">
        <v>4</v>
      </c>
    </row>
    <row r="44" spans="1:7" s="34" customFormat="1" ht="15" x14ac:dyDescent="0.2">
      <c r="A44" s="29" t="s">
        <v>25</v>
      </c>
      <c r="B44" s="47"/>
      <c r="C44" s="43">
        <v>500</v>
      </c>
      <c r="D44" s="44">
        <v>550</v>
      </c>
      <c r="E44" s="51">
        <v>535</v>
      </c>
      <c r="F44" s="15">
        <f>ROUND(SUM(C44:E44)/3,2)</f>
        <v>528.33000000000004</v>
      </c>
      <c r="G44" s="36">
        <v>528.33000000000004</v>
      </c>
    </row>
    <row r="45" spans="1:7" s="34" customFormat="1" ht="15.75" thickBot="1" x14ac:dyDescent="0.3">
      <c r="A45" s="37" t="s">
        <v>5</v>
      </c>
      <c r="B45" s="50"/>
      <c r="C45" s="40">
        <f>C44*$B42</f>
        <v>1500</v>
      </c>
      <c r="D45" s="41">
        <f>D44*$B42</f>
        <v>1650</v>
      </c>
      <c r="E45" s="38">
        <f>E44*$B42</f>
        <v>1605</v>
      </c>
      <c r="F45" s="38"/>
      <c r="G45" s="39">
        <f>G44*$B42</f>
        <v>1584.9900000000002</v>
      </c>
    </row>
    <row r="46" spans="1:7" s="34" customFormat="1" ht="13.5" customHeight="1" x14ac:dyDescent="0.2">
      <c r="A46" s="28" t="s">
        <v>23</v>
      </c>
      <c r="B46" s="45">
        <v>8</v>
      </c>
      <c r="C46" s="57" t="s">
        <v>36</v>
      </c>
      <c r="D46" s="57"/>
      <c r="E46" s="57"/>
      <c r="F46" s="27" t="s">
        <v>22</v>
      </c>
      <c r="G46" s="33" t="s">
        <v>4</v>
      </c>
    </row>
    <row r="47" spans="1:7" s="34" customFormat="1" ht="12.75" customHeight="1" x14ac:dyDescent="0.2">
      <c r="A47" s="29" t="s">
        <v>26</v>
      </c>
      <c r="B47" s="58">
        <v>10</v>
      </c>
      <c r="C47" s="59"/>
      <c r="D47" s="59"/>
      <c r="E47" s="30" t="s">
        <v>27</v>
      </c>
      <c r="F47" s="52" t="s">
        <v>30</v>
      </c>
      <c r="G47" s="35" t="s">
        <v>4</v>
      </c>
    </row>
    <row r="48" spans="1:7" s="34" customFormat="1" ht="55.5" customHeight="1" x14ac:dyDescent="0.2">
      <c r="A48" s="29" t="s">
        <v>24</v>
      </c>
      <c r="B48" s="54" t="s">
        <v>40</v>
      </c>
      <c r="C48" s="55"/>
      <c r="D48" s="55"/>
      <c r="E48" s="56"/>
      <c r="F48" s="53"/>
      <c r="G48" s="35" t="s">
        <v>4</v>
      </c>
    </row>
    <row r="49" spans="1:7" s="34" customFormat="1" ht="15" x14ac:dyDescent="0.2">
      <c r="A49" s="29" t="s">
        <v>25</v>
      </c>
      <c r="B49" s="47"/>
      <c r="C49" s="43">
        <v>720</v>
      </c>
      <c r="D49" s="44">
        <v>792</v>
      </c>
      <c r="E49" s="51">
        <v>770.4</v>
      </c>
      <c r="F49" s="15">
        <f>ROUND(SUM(C49:E49)/3,2)</f>
        <v>760.8</v>
      </c>
      <c r="G49" s="36">
        <v>760.8</v>
      </c>
    </row>
    <row r="50" spans="1:7" s="34" customFormat="1" ht="15.75" thickBot="1" x14ac:dyDescent="0.3">
      <c r="A50" s="37" t="s">
        <v>5</v>
      </c>
      <c r="B50" s="50"/>
      <c r="C50" s="40">
        <f>C49*$B47</f>
        <v>7200</v>
      </c>
      <c r="D50" s="41">
        <f>D49*$B47</f>
        <v>7920</v>
      </c>
      <c r="E50" s="38">
        <f>E49*$B47</f>
        <v>7704</v>
      </c>
      <c r="F50" s="38"/>
      <c r="G50" s="39">
        <f>G49*$B47</f>
        <v>7608</v>
      </c>
    </row>
    <row r="51" spans="1:7" s="34" customFormat="1" ht="13.5" customHeight="1" x14ac:dyDescent="0.2">
      <c r="A51" s="28" t="s">
        <v>23</v>
      </c>
      <c r="B51" s="45">
        <v>9</v>
      </c>
      <c r="C51" s="57" t="s">
        <v>36</v>
      </c>
      <c r="D51" s="57"/>
      <c r="E51" s="57"/>
      <c r="F51" s="27" t="s">
        <v>22</v>
      </c>
      <c r="G51" s="33" t="s">
        <v>4</v>
      </c>
    </row>
    <row r="52" spans="1:7" s="34" customFormat="1" ht="12.75" customHeight="1" x14ac:dyDescent="0.2">
      <c r="A52" s="29" t="s">
        <v>26</v>
      </c>
      <c r="B52" s="58">
        <v>3</v>
      </c>
      <c r="C52" s="59"/>
      <c r="D52" s="59"/>
      <c r="E52" s="30" t="s">
        <v>27</v>
      </c>
      <c r="F52" s="52" t="s">
        <v>30</v>
      </c>
      <c r="G52" s="35" t="s">
        <v>4</v>
      </c>
    </row>
    <row r="53" spans="1:7" s="34" customFormat="1" ht="56.25" customHeight="1" x14ac:dyDescent="0.2">
      <c r="A53" s="29" t="s">
        <v>24</v>
      </c>
      <c r="B53" s="54" t="s">
        <v>41</v>
      </c>
      <c r="C53" s="55"/>
      <c r="D53" s="55"/>
      <c r="E53" s="56"/>
      <c r="F53" s="53"/>
      <c r="G53" s="35" t="s">
        <v>4</v>
      </c>
    </row>
    <row r="54" spans="1:7" s="34" customFormat="1" ht="15" x14ac:dyDescent="0.2">
      <c r="A54" s="29" t="s">
        <v>25</v>
      </c>
      <c r="B54" s="47"/>
      <c r="C54" s="43">
        <v>1050</v>
      </c>
      <c r="D54" s="44">
        <v>1155</v>
      </c>
      <c r="E54" s="51">
        <v>1123.5</v>
      </c>
      <c r="F54" s="15">
        <f>ROUND(SUM(C54:E54)/3,2)</f>
        <v>1109.5</v>
      </c>
      <c r="G54" s="36">
        <v>1109.5</v>
      </c>
    </row>
    <row r="55" spans="1:7" s="34" customFormat="1" ht="15.75" thickBot="1" x14ac:dyDescent="0.3">
      <c r="A55" s="37" t="s">
        <v>5</v>
      </c>
      <c r="B55" s="50"/>
      <c r="C55" s="40">
        <f>C54*$B52</f>
        <v>3150</v>
      </c>
      <c r="D55" s="41">
        <f>D54*$B52</f>
        <v>3465</v>
      </c>
      <c r="E55" s="38">
        <f>E54*$B52</f>
        <v>3370.5</v>
      </c>
      <c r="F55" s="38"/>
      <c r="G55" s="39">
        <f>G54*$B52</f>
        <v>3328.5</v>
      </c>
    </row>
    <row r="56" spans="1:7" s="34" customFormat="1" ht="13.5" customHeight="1" x14ac:dyDescent="0.2">
      <c r="A56" s="28" t="s">
        <v>23</v>
      </c>
      <c r="B56" s="45">
        <v>10</v>
      </c>
      <c r="C56" s="57" t="s">
        <v>36</v>
      </c>
      <c r="D56" s="57"/>
      <c r="E56" s="57"/>
      <c r="F56" s="27" t="s">
        <v>22</v>
      </c>
      <c r="G56" s="33" t="s">
        <v>4</v>
      </c>
    </row>
    <row r="57" spans="1:7" s="34" customFormat="1" ht="12.75" customHeight="1" x14ac:dyDescent="0.2">
      <c r="A57" s="29" t="s">
        <v>26</v>
      </c>
      <c r="B57" s="58">
        <v>3</v>
      </c>
      <c r="C57" s="59"/>
      <c r="D57" s="59"/>
      <c r="E57" s="30" t="s">
        <v>27</v>
      </c>
      <c r="F57" s="52" t="s">
        <v>30</v>
      </c>
      <c r="G57" s="35" t="s">
        <v>4</v>
      </c>
    </row>
    <row r="58" spans="1:7" s="34" customFormat="1" ht="53.25" customHeight="1" x14ac:dyDescent="0.2">
      <c r="A58" s="29" t="s">
        <v>24</v>
      </c>
      <c r="B58" s="54" t="s">
        <v>42</v>
      </c>
      <c r="C58" s="55"/>
      <c r="D58" s="55"/>
      <c r="E58" s="56"/>
      <c r="F58" s="53"/>
      <c r="G58" s="35" t="s">
        <v>4</v>
      </c>
    </row>
    <row r="59" spans="1:7" s="34" customFormat="1" ht="15" x14ac:dyDescent="0.2">
      <c r="A59" s="29" t="s">
        <v>25</v>
      </c>
      <c r="B59" s="47"/>
      <c r="C59" s="43">
        <v>1200</v>
      </c>
      <c r="D59" s="44">
        <v>1320</v>
      </c>
      <c r="E59" s="51">
        <v>1284</v>
      </c>
      <c r="F59" s="15">
        <f>ROUND(SUM(C59:E59)/3,2)</f>
        <v>1268</v>
      </c>
      <c r="G59" s="36">
        <v>1268</v>
      </c>
    </row>
    <row r="60" spans="1:7" s="34" customFormat="1" ht="15.75" thickBot="1" x14ac:dyDescent="0.3">
      <c r="A60" s="37" t="s">
        <v>5</v>
      </c>
      <c r="B60" s="50"/>
      <c r="C60" s="40">
        <f>C59*$B57</f>
        <v>3600</v>
      </c>
      <c r="D60" s="41">
        <f>D59*$B57</f>
        <v>3960</v>
      </c>
      <c r="E60" s="38">
        <f>E59*$B57</f>
        <v>3852</v>
      </c>
      <c r="F60" s="38"/>
      <c r="G60" s="39">
        <f>G59*$B57</f>
        <v>3804</v>
      </c>
    </row>
    <row r="61" spans="1:7" s="34" customFormat="1" ht="13.5" customHeight="1" x14ac:dyDescent="0.2">
      <c r="A61" s="28" t="s">
        <v>23</v>
      </c>
      <c r="B61" s="45">
        <v>11</v>
      </c>
      <c r="C61" s="57" t="s">
        <v>29</v>
      </c>
      <c r="D61" s="57"/>
      <c r="E61" s="57"/>
      <c r="F61" s="27" t="s">
        <v>22</v>
      </c>
      <c r="G61" s="33" t="s">
        <v>4</v>
      </c>
    </row>
    <row r="62" spans="1:7" s="34" customFormat="1" ht="12.75" customHeight="1" x14ac:dyDescent="0.2">
      <c r="A62" s="29" t="s">
        <v>26</v>
      </c>
      <c r="B62" s="58">
        <v>28</v>
      </c>
      <c r="C62" s="59"/>
      <c r="D62" s="59"/>
      <c r="E62" s="30" t="s">
        <v>27</v>
      </c>
      <c r="F62" s="52" t="s">
        <v>30</v>
      </c>
      <c r="G62" s="35" t="s">
        <v>4</v>
      </c>
    </row>
    <row r="63" spans="1:7" s="34" customFormat="1" ht="60.75" customHeight="1" x14ac:dyDescent="0.2">
      <c r="A63" s="29" t="s">
        <v>24</v>
      </c>
      <c r="B63" s="54" t="s">
        <v>45</v>
      </c>
      <c r="C63" s="55"/>
      <c r="D63" s="55"/>
      <c r="E63" s="56"/>
      <c r="F63" s="53"/>
      <c r="G63" s="35" t="s">
        <v>4</v>
      </c>
    </row>
    <row r="64" spans="1:7" s="34" customFormat="1" ht="15" x14ac:dyDescent="0.2">
      <c r="A64" s="29" t="s">
        <v>25</v>
      </c>
      <c r="B64" s="47"/>
      <c r="C64" s="43">
        <v>3500</v>
      </c>
      <c r="D64" s="44">
        <v>3850</v>
      </c>
      <c r="E64" s="51">
        <v>3745</v>
      </c>
      <c r="F64" s="15">
        <f>ROUND(SUM(C64:E64)/3,2)</f>
        <v>3698.33</v>
      </c>
      <c r="G64" s="36">
        <v>3698.33</v>
      </c>
    </row>
    <row r="65" spans="1:7" s="34" customFormat="1" ht="15.75" thickBot="1" x14ac:dyDescent="0.3">
      <c r="A65" s="37" t="s">
        <v>5</v>
      </c>
      <c r="B65" s="50"/>
      <c r="C65" s="40">
        <f>C64*$B62</f>
        <v>98000</v>
      </c>
      <c r="D65" s="41">
        <f>D64*$B62</f>
        <v>107800</v>
      </c>
      <c r="E65" s="38">
        <f>E64*$B62</f>
        <v>104860</v>
      </c>
      <c r="F65" s="38"/>
      <c r="G65" s="39">
        <f>G64*$B62</f>
        <v>103553.23999999999</v>
      </c>
    </row>
    <row r="66" spans="1:7" s="34" customFormat="1" ht="13.5" customHeight="1" x14ac:dyDescent="0.2">
      <c r="A66" s="28" t="s">
        <v>23</v>
      </c>
      <c r="B66" s="45">
        <v>12</v>
      </c>
      <c r="C66" s="57" t="s">
        <v>33</v>
      </c>
      <c r="D66" s="57"/>
      <c r="E66" s="57"/>
      <c r="F66" s="27" t="s">
        <v>22</v>
      </c>
      <c r="G66" s="33" t="s">
        <v>4</v>
      </c>
    </row>
    <row r="67" spans="1:7" s="34" customFormat="1" ht="12.75" customHeight="1" x14ac:dyDescent="0.2">
      <c r="A67" s="29" t="s">
        <v>26</v>
      </c>
      <c r="B67" s="58">
        <v>5</v>
      </c>
      <c r="C67" s="59"/>
      <c r="D67" s="59"/>
      <c r="E67" s="30" t="s">
        <v>27</v>
      </c>
      <c r="F67" s="52" t="s">
        <v>30</v>
      </c>
      <c r="G67" s="35" t="s">
        <v>4</v>
      </c>
    </row>
    <row r="68" spans="1:7" s="34" customFormat="1" ht="60.75" customHeight="1" x14ac:dyDescent="0.2">
      <c r="A68" s="29" t="s">
        <v>24</v>
      </c>
      <c r="B68" s="54" t="s">
        <v>46</v>
      </c>
      <c r="C68" s="55"/>
      <c r="D68" s="55"/>
      <c r="E68" s="56"/>
      <c r="F68" s="53"/>
      <c r="G68" s="35" t="s">
        <v>4</v>
      </c>
    </row>
    <row r="69" spans="1:7" s="34" customFormat="1" ht="15" x14ac:dyDescent="0.2">
      <c r="A69" s="29" t="s">
        <v>25</v>
      </c>
      <c r="B69" s="47"/>
      <c r="C69" s="43">
        <v>3700</v>
      </c>
      <c r="D69" s="44">
        <v>4070</v>
      </c>
      <c r="E69" s="51">
        <v>3959</v>
      </c>
      <c r="F69" s="15">
        <f>ROUND(SUM(C69:E69)/3,2)</f>
        <v>3909.67</v>
      </c>
      <c r="G69" s="36">
        <v>3909.67</v>
      </c>
    </row>
    <row r="70" spans="1:7" s="34" customFormat="1" ht="15.75" thickBot="1" x14ac:dyDescent="0.3">
      <c r="A70" s="37" t="s">
        <v>5</v>
      </c>
      <c r="B70" s="50"/>
      <c r="C70" s="40">
        <f>C69*$B67</f>
        <v>18500</v>
      </c>
      <c r="D70" s="41">
        <f>D69*$B67</f>
        <v>20350</v>
      </c>
      <c r="E70" s="38">
        <f>E69*$B67</f>
        <v>19795</v>
      </c>
      <c r="F70" s="38"/>
      <c r="G70" s="39">
        <f>G69*$B67</f>
        <v>19548.349999999999</v>
      </c>
    </row>
    <row r="71" spans="1:7" s="34" customFormat="1" ht="13.5" customHeight="1" x14ac:dyDescent="0.2">
      <c r="A71" s="28" t="s">
        <v>23</v>
      </c>
      <c r="B71" s="45">
        <v>13</v>
      </c>
      <c r="C71" s="57" t="s">
        <v>29</v>
      </c>
      <c r="D71" s="57"/>
      <c r="E71" s="57"/>
      <c r="F71" s="27" t="s">
        <v>22</v>
      </c>
      <c r="G71" s="33" t="s">
        <v>4</v>
      </c>
    </row>
    <row r="72" spans="1:7" s="34" customFormat="1" ht="12.75" customHeight="1" x14ac:dyDescent="0.2">
      <c r="A72" s="29" t="s">
        <v>26</v>
      </c>
      <c r="B72" s="58">
        <v>15</v>
      </c>
      <c r="C72" s="59"/>
      <c r="D72" s="59"/>
      <c r="E72" s="30" t="s">
        <v>27</v>
      </c>
      <c r="F72" s="52" t="s">
        <v>30</v>
      </c>
      <c r="G72" s="35" t="s">
        <v>4</v>
      </c>
    </row>
    <row r="73" spans="1:7" s="34" customFormat="1" ht="64.5" customHeight="1" x14ac:dyDescent="0.2">
      <c r="A73" s="29" t="s">
        <v>24</v>
      </c>
      <c r="B73" s="54" t="s">
        <v>43</v>
      </c>
      <c r="C73" s="55"/>
      <c r="D73" s="55"/>
      <c r="E73" s="56"/>
      <c r="F73" s="53"/>
      <c r="G73" s="35" t="s">
        <v>4</v>
      </c>
    </row>
    <row r="74" spans="1:7" s="34" customFormat="1" ht="15" x14ac:dyDescent="0.2">
      <c r="A74" s="29" t="s">
        <v>25</v>
      </c>
      <c r="B74" s="47"/>
      <c r="C74" s="43">
        <v>650</v>
      </c>
      <c r="D74" s="44">
        <v>715</v>
      </c>
      <c r="E74" s="51">
        <v>695.5</v>
      </c>
      <c r="F74" s="15">
        <f>ROUND(SUM(C74:E74)/3,2)</f>
        <v>686.83</v>
      </c>
      <c r="G74" s="36">
        <v>686.83</v>
      </c>
    </row>
    <row r="75" spans="1:7" s="34" customFormat="1" ht="15.75" thickBot="1" x14ac:dyDescent="0.3">
      <c r="A75" s="37" t="s">
        <v>5</v>
      </c>
      <c r="B75" s="50"/>
      <c r="C75" s="40">
        <f>C74*$B72</f>
        <v>9750</v>
      </c>
      <c r="D75" s="41">
        <f>D74*$B72</f>
        <v>10725</v>
      </c>
      <c r="E75" s="38">
        <f>E74*$B72</f>
        <v>10432.5</v>
      </c>
      <c r="F75" s="38"/>
      <c r="G75" s="39">
        <f>G74*$B72</f>
        <v>10302.450000000001</v>
      </c>
    </row>
    <row r="76" spans="1:7" s="34" customFormat="1" ht="13.5" customHeight="1" x14ac:dyDescent="0.2">
      <c r="A76" s="28" t="s">
        <v>23</v>
      </c>
      <c r="B76" s="45">
        <v>14</v>
      </c>
      <c r="C76" s="57" t="s">
        <v>29</v>
      </c>
      <c r="D76" s="57"/>
      <c r="E76" s="57"/>
      <c r="F76" s="27" t="s">
        <v>22</v>
      </c>
      <c r="G76" s="33" t="s">
        <v>4</v>
      </c>
    </row>
    <row r="77" spans="1:7" s="34" customFormat="1" ht="12.75" customHeight="1" x14ac:dyDescent="0.2">
      <c r="A77" s="29" t="s">
        <v>26</v>
      </c>
      <c r="B77" s="58">
        <v>4</v>
      </c>
      <c r="C77" s="59"/>
      <c r="D77" s="59"/>
      <c r="E77" s="30" t="s">
        <v>27</v>
      </c>
      <c r="F77" s="52" t="s">
        <v>30</v>
      </c>
      <c r="G77" s="35" t="s">
        <v>4</v>
      </c>
    </row>
    <row r="78" spans="1:7" s="34" customFormat="1" ht="63.75" customHeight="1" x14ac:dyDescent="0.2">
      <c r="A78" s="29" t="s">
        <v>24</v>
      </c>
      <c r="B78" s="54" t="s">
        <v>44</v>
      </c>
      <c r="C78" s="55"/>
      <c r="D78" s="55"/>
      <c r="E78" s="56"/>
      <c r="F78" s="53"/>
      <c r="G78" s="35" t="s">
        <v>4</v>
      </c>
    </row>
    <row r="79" spans="1:7" s="34" customFormat="1" ht="15" x14ac:dyDescent="0.2">
      <c r="A79" s="29" t="s">
        <v>25</v>
      </c>
      <c r="B79" s="47"/>
      <c r="C79" s="43">
        <v>1150</v>
      </c>
      <c r="D79" s="44">
        <v>1265</v>
      </c>
      <c r="E79" s="51">
        <v>1230.5</v>
      </c>
      <c r="F79" s="15">
        <f>ROUND(SUM(C79:E79)/3,2)</f>
        <v>1215.17</v>
      </c>
      <c r="G79" s="36">
        <v>1215.17</v>
      </c>
    </row>
    <row r="80" spans="1:7" s="34" customFormat="1" ht="15.75" thickBot="1" x14ac:dyDescent="0.3">
      <c r="A80" s="37" t="s">
        <v>5</v>
      </c>
      <c r="B80" s="50"/>
      <c r="C80" s="40">
        <f>C79*$B77</f>
        <v>4600</v>
      </c>
      <c r="D80" s="41">
        <f>D79*$B77</f>
        <v>5060</v>
      </c>
      <c r="E80" s="38">
        <f>E79*$B77</f>
        <v>4922</v>
      </c>
      <c r="F80" s="38"/>
      <c r="G80" s="39">
        <f>G79*$B77</f>
        <v>4860.68</v>
      </c>
    </row>
    <row r="81" spans="1:7" s="34" customFormat="1" ht="13.5" customHeight="1" x14ac:dyDescent="0.2">
      <c r="A81" s="28" t="s">
        <v>23</v>
      </c>
      <c r="B81" s="45">
        <v>15</v>
      </c>
      <c r="C81" s="57" t="s">
        <v>36</v>
      </c>
      <c r="D81" s="57"/>
      <c r="E81" s="57"/>
      <c r="F81" s="27" t="s">
        <v>22</v>
      </c>
      <c r="G81" s="33" t="s">
        <v>4</v>
      </c>
    </row>
    <row r="82" spans="1:7" s="34" customFormat="1" ht="12.75" customHeight="1" x14ac:dyDescent="0.2">
      <c r="A82" s="29" t="s">
        <v>26</v>
      </c>
      <c r="B82" s="58">
        <v>1</v>
      </c>
      <c r="C82" s="59"/>
      <c r="D82" s="59"/>
      <c r="E82" s="30" t="s">
        <v>27</v>
      </c>
      <c r="F82" s="52" t="s">
        <v>30</v>
      </c>
      <c r="G82" s="35" t="s">
        <v>4</v>
      </c>
    </row>
    <row r="83" spans="1:7" s="34" customFormat="1" ht="54.75" customHeight="1" x14ac:dyDescent="0.2">
      <c r="A83" s="29" t="s">
        <v>24</v>
      </c>
      <c r="B83" s="54" t="s">
        <v>47</v>
      </c>
      <c r="C83" s="55"/>
      <c r="D83" s="55"/>
      <c r="E83" s="56"/>
      <c r="F83" s="53"/>
      <c r="G83" s="35" t="s">
        <v>4</v>
      </c>
    </row>
    <row r="84" spans="1:7" s="34" customFormat="1" ht="15" x14ac:dyDescent="0.2">
      <c r="A84" s="29" t="s">
        <v>25</v>
      </c>
      <c r="B84" s="47"/>
      <c r="C84" s="43">
        <v>1700</v>
      </c>
      <c r="D84" s="44">
        <v>1870</v>
      </c>
      <c r="E84" s="51">
        <v>1819</v>
      </c>
      <c r="F84" s="15">
        <f>ROUND(SUM(C84:E84)/3,2)</f>
        <v>1796.33</v>
      </c>
      <c r="G84" s="36">
        <v>1796.33</v>
      </c>
    </row>
    <row r="85" spans="1:7" s="34" customFormat="1" ht="15.75" thickBot="1" x14ac:dyDescent="0.3">
      <c r="A85" s="37" t="s">
        <v>5</v>
      </c>
      <c r="B85" s="50"/>
      <c r="C85" s="40">
        <f>C84*$B82</f>
        <v>1700</v>
      </c>
      <c r="D85" s="41">
        <f>D84*$B82</f>
        <v>1870</v>
      </c>
      <c r="E85" s="38">
        <f>E84*$B82</f>
        <v>1819</v>
      </c>
      <c r="F85" s="38"/>
      <c r="G85" s="39">
        <f>G84*$B82</f>
        <v>1796.33</v>
      </c>
    </row>
    <row r="86" spans="1:7" s="34" customFormat="1" ht="13.5" customHeight="1" x14ac:dyDescent="0.2">
      <c r="A86" s="28" t="s">
        <v>23</v>
      </c>
      <c r="B86" s="45">
        <v>16</v>
      </c>
      <c r="C86" s="57" t="s">
        <v>36</v>
      </c>
      <c r="D86" s="57"/>
      <c r="E86" s="57"/>
      <c r="F86" s="27" t="s">
        <v>22</v>
      </c>
      <c r="G86" s="33" t="s">
        <v>4</v>
      </c>
    </row>
    <row r="87" spans="1:7" s="34" customFormat="1" ht="12.75" customHeight="1" x14ac:dyDescent="0.2">
      <c r="A87" s="29" t="s">
        <v>26</v>
      </c>
      <c r="B87" s="58">
        <v>1</v>
      </c>
      <c r="C87" s="59"/>
      <c r="D87" s="59"/>
      <c r="E87" s="30" t="s">
        <v>27</v>
      </c>
      <c r="F87" s="52" t="s">
        <v>30</v>
      </c>
      <c r="G87" s="35" t="s">
        <v>4</v>
      </c>
    </row>
    <row r="88" spans="1:7" s="34" customFormat="1" ht="55.5" customHeight="1" x14ac:dyDescent="0.2">
      <c r="A88" s="29" t="s">
        <v>24</v>
      </c>
      <c r="B88" s="54" t="s">
        <v>48</v>
      </c>
      <c r="C88" s="55"/>
      <c r="D88" s="55"/>
      <c r="E88" s="56"/>
      <c r="F88" s="53"/>
      <c r="G88" s="35" t="s">
        <v>4</v>
      </c>
    </row>
    <row r="89" spans="1:7" s="34" customFormat="1" ht="15" x14ac:dyDescent="0.2">
      <c r="A89" s="29" t="s">
        <v>25</v>
      </c>
      <c r="B89" s="47"/>
      <c r="C89" s="43">
        <v>1700</v>
      </c>
      <c r="D89" s="44">
        <v>1870</v>
      </c>
      <c r="E89" s="51">
        <v>1819</v>
      </c>
      <c r="F89" s="15">
        <f>ROUND(SUM(C89:E89)/3,2)</f>
        <v>1796.33</v>
      </c>
      <c r="G89" s="36">
        <v>1796.33</v>
      </c>
    </row>
    <row r="90" spans="1:7" s="34" customFormat="1" ht="15.75" thickBot="1" x14ac:dyDescent="0.3">
      <c r="A90" s="37" t="s">
        <v>5</v>
      </c>
      <c r="B90" s="50"/>
      <c r="C90" s="40">
        <f>C89*$B87</f>
        <v>1700</v>
      </c>
      <c r="D90" s="41">
        <f>D89*$B87</f>
        <v>1870</v>
      </c>
      <c r="E90" s="38">
        <f>E89*$B87</f>
        <v>1819</v>
      </c>
      <c r="F90" s="38"/>
      <c r="G90" s="39">
        <f>G89*$B87</f>
        <v>1796.33</v>
      </c>
    </row>
    <row r="91" spans="1:7" s="34" customFormat="1" ht="13.5" customHeight="1" x14ac:dyDescent="0.2">
      <c r="A91" s="28" t="s">
        <v>23</v>
      </c>
      <c r="B91" s="45">
        <v>17</v>
      </c>
      <c r="C91" s="57" t="s">
        <v>36</v>
      </c>
      <c r="D91" s="57"/>
      <c r="E91" s="57"/>
      <c r="F91" s="27" t="s">
        <v>22</v>
      </c>
      <c r="G91" s="33" t="s">
        <v>4</v>
      </c>
    </row>
    <row r="92" spans="1:7" s="34" customFormat="1" ht="12.75" customHeight="1" x14ac:dyDescent="0.2">
      <c r="A92" s="29" t="s">
        <v>26</v>
      </c>
      <c r="B92" s="58">
        <v>1</v>
      </c>
      <c r="C92" s="59"/>
      <c r="D92" s="59"/>
      <c r="E92" s="30" t="s">
        <v>27</v>
      </c>
      <c r="F92" s="52" t="s">
        <v>30</v>
      </c>
      <c r="G92" s="35" t="s">
        <v>4</v>
      </c>
    </row>
    <row r="93" spans="1:7" s="34" customFormat="1" ht="56.25" customHeight="1" x14ac:dyDescent="0.2">
      <c r="A93" s="29" t="s">
        <v>24</v>
      </c>
      <c r="B93" s="54" t="s">
        <v>49</v>
      </c>
      <c r="C93" s="55"/>
      <c r="D93" s="55"/>
      <c r="E93" s="56"/>
      <c r="F93" s="53"/>
      <c r="G93" s="35" t="s">
        <v>4</v>
      </c>
    </row>
    <row r="94" spans="1:7" s="34" customFormat="1" ht="15" x14ac:dyDescent="0.2">
      <c r="A94" s="29" t="s">
        <v>25</v>
      </c>
      <c r="B94" s="47"/>
      <c r="C94" s="43">
        <v>1700</v>
      </c>
      <c r="D94" s="44">
        <v>1870</v>
      </c>
      <c r="E94" s="51">
        <v>1819</v>
      </c>
      <c r="F94" s="15">
        <f>ROUND(SUM(C94:E94)/3,2)</f>
        <v>1796.33</v>
      </c>
      <c r="G94" s="36">
        <v>1796.33</v>
      </c>
    </row>
    <row r="95" spans="1:7" s="34" customFormat="1" ht="15.75" thickBot="1" x14ac:dyDescent="0.3">
      <c r="A95" s="37" t="s">
        <v>5</v>
      </c>
      <c r="B95" s="50"/>
      <c r="C95" s="40">
        <f>C94*$B92</f>
        <v>1700</v>
      </c>
      <c r="D95" s="41">
        <f>D94*$B92</f>
        <v>1870</v>
      </c>
      <c r="E95" s="38">
        <f>E94*$B92</f>
        <v>1819</v>
      </c>
      <c r="F95" s="38"/>
      <c r="G95" s="39">
        <f>G94*$B92</f>
        <v>1796.33</v>
      </c>
    </row>
    <row r="96" spans="1:7" s="34" customFormat="1" ht="13.5" customHeight="1" x14ac:dyDescent="0.2">
      <c r="A96" s="28" t="s">
        <v>23</v>
      </c>
      <c r="B96" s="45">
        <v>18</v>
      </c>
      <c r="C96" s="57" t="s">
        <v>36</v>
      </c>
      <c r="D96" s="57"/>
      <c r="E96" s="57"/>
      <c r="F96" s="27" t="s">
        <v>22</v>
      </c>
      <c r="G96" s="33" t="s">
        <v>4</v>
      </c>
    </row>
    <row r="97" spans="1:7" s="34" customFormat="1" ht="12.75" customHeight="1" x14ac:dyDescent="0.2">
      <c r="A97" s="29" t="s">
        <v>26</v>
      </c>
      <c r="B97" s="58">
        <v>1</v>
      </c>
      <c r="C97" s="59"/>
      <c r="D97" s="59"/>
      <c r="E97" s="30" t="s">
        <v>27</v>
      </c>
      <c r="F97" s="52" t="s">
        <v>30</v>
      </c>
      <c r="G97" s="35" t="s">
        <v>4</v>
      </c>
    </row>
    <row r="98" spans="1:7" s="34" customFormat="1" ht="53.25" customHeight="1" x14ac:dyDescent="0.2">
      <c r="A98" s="29" t="s">
        <v>24</v>
      </c>
      <c r="B98" s="54" t="s">
        <v>50</v>
      </c>
      <c r="C98" s="55"/>
      <c r="D98" s="55"/>
      <c r="E98" s="56"/>
      <c r="F98" s="53"/>
      <c r="G98" s="35" t="s">
        <v>4</v>
      </c>
    </row>
    <row r="99" spans="1:7" s="34" customFormat="1" ht="15" x14ac:dyDescent="0.2">
      <c r="A99" s="29" t="s">
        <v>25</v>
      </c>
      <c r="B99" s="47"/>
      <c r="C99" s="43">
        <v>1700</v>
      </c>
      <c r="D99" s="44">
        <v>1870</v>
      </c>
      <c r="E99" s="51">
        <v>1819</v>
      </c>
      <c r="F99" s="15">
        <f>ROUND(SUM(C99:E99)/3,2)</f>
        <v>1796.33</v>
      </c>
      <c r="G99" s="36">
        <v>1796.33</v>
      </c>
    </row>
    <row r="100" spans="1:7" s="34" customFormat="1" ht="15.75" thickBot="1" x14ac:dyDescent="0.3">
      <c r="A100" s="37" t="s">
        <v>5</v>
      </c>
      <c r="B100" s="50"/>
      <c r="C100" s="40">
        <f>C99*$B97</f>
        <v>1700</v>
      </c>
      <c r="D100" s="41">
        <f>D99*$B97</f>
        <v>1870</v>
      </c>
      <c r="E100" s="38">
        <f>E99*$B97</f>
        <v>1819</v>
      </c>
      <c r="F100" s="38"/>
      <c r="G100" s="39">
        <f>G99*$B97</f>
        <v>1796.33</v>
      </c>
    </row>
    <row r="101" spans="1:7" s="34" customFormat="1" ht="13.5" customHeight="1" x14ac:dyDescent="0.2">
      <c r="A101" s="28" t="s">
        <v>23</v>
      </c>
      <c r="B101" s="45">
        <v>19</v>
      </c>
      <c r="C101" s="57" t="s">
        <v>29</v>
      </c>
      <c r="D101" s="57"/>
      <c r="E101" s="57"/>
      <c r="F101" s="27" t="s">
        <v>22</v>
      </c>
      <c r="G101" s="33" t="s">
        <v>4</v>
      </c>
    </row>
    <row r="102" spans="1:7" s="34" customFormat="1" ht="12.75" customHeight="1" x14ac:dyDescent="0.2">
      <c r="A102" s="29" t="s">
        <v>26</v>
      </c>
      <c r="B102" s="58">
        <v>1</v>
      </c>
      <c r="C102" s="59"/>
      <c r="D102" s="59"/>
      <c r="E102" s="30" t="s">
        <v>27</v>
      </c>
      <c r="F102" s="52" t="s">
        <v>30</v>
      </c>
      <c r="G102" s="35" t="s">
        <v>4</v>
      </c>
    </row>
    <row r="103" spans="1:7" s="34" customFormat="1" ht="60" customHeight="1" x14ac:dyDescent="0.2">
      <c r="A103" s="29" t="s">
        <v>24</v>
      </c>
      <c r="B103" s="54" t="s">
        <v>51</v>
      </c>
      <c r="C103" s="55"/>
      <c r="D103" s="55"/>
      <c r="E103" s="56"/>
      <c r="F103" s="53"/>
      <c r="G103" s="35" t="s">
        <v>4</v>
      </c>
    </row>
    <row r="104" spans="1:7" s="34" customFormat="1" ht="15" x14ac:dyDescent="0.2">
      <c r="A104" s="29" t="s">
        <v>25</v>
      </c>
      <c r="B104" s="47"/>
      <c r="C104" s="43">
        <v>1150</v>
      </c>
      <c r="D104" s="44">
        <v>1265</v>
      </c>
      <c r="E104" s="51">
        <v>1230.5</v>
      </c>
      <c r="F104" s="15">
        <f>ROUND(SUM(C104:E104)/3,2)</f>
        <v>1215.17</v>
      </c>
      <c r="G104" s="36">
        <v>1215.17</v>
      </c>
    </row>
    <row r="105" spans="1:7" s="34" customFormat="1" ht="15.75" thickBot="1" x14ac:dyDescent="0.3">
      <c r="A105" s="37" t="s">
        <v>5</v>
      </c>
      <c r="B105" s="50"/>
      <c r="C105" s="40">
        <f>C104*$B102</f>
        <v>1150</v>
      </c>
      <c r="D105" s="41">
        <f>D104*$B102</f>
        <v>1265</v>
      </c>
      <c r="E105" s="38">
        <f>E104*$B102</f>
        <v>1230.5</v>
      </c>
      <c r="F105" s="38"/>
      <c r="G105" s="39">
        <f>G104*$B102</f>
        <v>1215.17</v>
      </c>
    </row>
    <row r="106" spans="1:7" s="34" customFormat="1" ht="13.5" customHeight="1" x14ac:dyDescent="0.2">
      <c r="A106" s="28" t="s">
        <v>23</v>
      </c>
      <c r="B106" s="45">
        <v>20</v>
      </c>
      <c r="C106" s="57" t="s">
        <v>29</v>
      </c>
      <c r="D106" s="57"/>
      <c r="E106" s="57"/>
      <c r="F106" s="27" t="s">
        <v>22</v>
      </c>
      <c r="G106" s="33" t="s">
        <v>4</v>
      </c>
    </row>
    <row r="107" spans="1:7" s="34" customFormat="1" ht="12.75" customHeight="1" x14ac:dyDescent="0.2">
      <c r="A107" s="29" t="s">
        <v>26</v>
      </c>
      <c r="B107" s="58">
        <v>1</v>
      </c>
      <c r="C107" s="59"/>
      <c r="D107" s="59"/>
      <c r="E107" s="30" t="s">
        <v>27</v>
      </c>
      <c r="F107" s="52" t="s">
        <v>30</v>
      </c>
      <c r="G107" s="35" t="s">
        <v>4</v>
      </c>
    </row>
    <row r="108" spans="1:7" s="34" customFormat="1" ht="60" customHeight="1" x14ac:dyDescent="0.2">
      <c r="A108" s="29" t="s">
        <v>24</v>
      </c>
      <c r="B108" s="54" t="s">
        <v>52</v>
      </c>
      <c r="C108" s="55"/>
      <c r="D108" s="55"/>
      <c r="E108" s="56"/>
      <c r="F108" s="53"/>
      <c r="G108" s="35" t="s">
        <v>4</v>
      </c>
    </row>
    <row r="109" spans="1:7" s="34" customFormat="1" ht="15" x14ac:dyDescent="0.2">
      <c r="A109" s="29" t="s">
        <v>25</v>
      </c>
      <c r="B109" s="47"/>
      <c r="C109" s="43">
        <v>1050</v>
      </c>
      <c r="D109" s="44">
        <v>1155</v>
      </c>
      <c r="E109" s="51">
        <v>1123.5</v>
      </c>
      <c r="F109" s="15">
        <f>ROUND(SUM(C109:E109)/3,2)</f>
        <v>1109.5</v>
      </c>
      <c r="G109" s="36">
        <v>1109.5</v>
      </c>
    </row>
    <row r="110" spans="1:7" s="34" customFormat="1" ht="15.75" thickBot="1" x14ac:dyDescent="0.3">
      <c r="A110" s="37" t="s">
        <v>5</v>
      </c>
      <c r="B110" s="50"/>
      <c r="C110" s="40">
        <f>C109*$B107</f>
        <v>1050</v>
      </c>
      <c r="D110" s="41">
        <f>D109*$B107</f>
        <v>1155</v>
      </c>
      <c r="E110" s="38">
        <f>E109*$B107</f>
        <v>1123.5</v>
      </c>
      <c r="F110" s="38"/>
      <c r="G110" s="39">
        <f>G109*$B107</f>
        <v>1109.5</v>
      </c>
    </row>
    <row r="111" spans="1:7" s="34" customFormat="1" ht="13.5" customHeight="1" x14ac:dyDescent="0.2">
      <c r="A111" s="28" t="s">
        <v>23</v>
      </c>
      <c r="B111" s="45">
        <v>21</v>
      </c>
      <c r="C111" s="57" t="s">
        <v>29</v>
      </c>
      <c r="D111" s="57"/>
      <c r="E111" s="57"/>
      <c r="F111" s="27" t="s">
        <v>22</v>
      </c>
      <c r="G111" s="33" t="s">
        <v>4</v>
      </c>
    </row>
    <row r="112" spans="1:7" s="34" customFormat="1" ht="12.75" customHeight="1" x14ac:dyDescent="0.2">
      <c r="A112" s="29" t="s">
        <v>26</v>
      </c>
      <c r="B112" s="58">
        <v>1</v>
      </c>
      <c r="C112" s="59"/>
      <c r="D112" s="59"/>
      <c r="E112" s="30" t="s">
        <v>27</v>
      </c>
      <c r="F112" s="52" t="s">
        <v>30</v>
      </c>
      <c r="G112" s="35" t="s">
        <v>4</v>
      </c>
    </row>
    <row r="113" spans="1:7" s="34" customFormat="1" ht="61.5" customHeight="1" x14ac:dyDescent="0.2">
      <c r="A113" s="29" t="s">
        <v>24</v>
      </c>
      <c r="B113" s="54" t="s">
        <v>53</v>
      </c>
      <c r="C113" s="55"/>
      <c r="D113" s="55"/>
      <c r="E113" s="56"/>
      <c r="F113" s="53"/>
      <c r="G113" s="35" t="s">
        <v>4</v>
      </c>
    </row>
    <row r="114" spans="1:7" s="34" customFormat="1" ht="15" x14ac:dyDescent="0.2">
      <c r="A114" s="29" t="s">
        <v>25</v>
      </c>
      <c r="B114" s="47"/>
      <c r="C114" s="43">
        <v>1050</v>
      </c>
      <c r="D114" s="44">
        <v>1155</v>
      </c>
      <c r="E114" s="51">
        <v>1123.5</v>
      </c>
      <c r="F114" s="15">
        <f>ROUND(SUM(C114:E114)/3,2)</f>
        <v>1109.5</v>
      </c>
      <c r="G114" s="36">
        <v>1109.5</v>
      </c>
    </row>
    <row r="115" spans="1:7" s="34" customFormat="1" ht="15.75" thickBot="1" x14ac:dyDescent="0.3">
      <c r="A115" s="37" t="s">
        <v>5</v>
      </c>
      <c r="B115" s="50"/>
      <c r="C115" s="40">
        <f>C114*$B112</f>
        <v>1050</v>
      </c>
      <c r="D115" s="41">
        <f>D114*$B112</f>
        <v>1155</v>
      </c>
      <c r="E115" s="38">
        <f>E114*$B112</f>
        <v>1123.5</v>
      </c>
      <c r="F115" s="38"/>
      <c r="G115" s="39">
        <f>G114*$B112</f>
        <v>1109.5</v>
      </c>
    </row>
    <row r="116" spans="1:7" s="34" customFormat="1" ht="13.5" customHeight="1" x14ac:dyDescent="0.2">
      <c r="A116" s="28" t="s">
        <v>23</v>
      </c>
      <c r="B116" s="45">
        <v>22</v>
      </c>
      <c r="C116" s="57" t="s">
        <v>29</v>
      </c>
      <c r="D116" s="57"/>
      <c r="E116" s="57"/>
      <c r="F116" s="27" t="s">
        <v>22</v>
      </c>
      <c r="G116" s="33" t="s">
        <v>4</v>
      </c>
    </row>
    <row r="117" spans="1:7" s="34" customFormat="1" ht="12.75" customHeight="1" x14ac:dyDescent="0.2">
      <c r="A117" s="29" t="s">
        <v>26</v>
      </c>
      <c r="B117" s="58">
        <v>1</v>
      </c>
      <c r="C117" s="59"/>
      <c r="D117" s="59"/>
      <c r="E117" s="30" t="s">
        <v>27</v>
      </c>
      <c r="F117" s="52" t="s">
        <v>30</v>
      </c>
      <c r="G117" s="35" t="s">
        <v>4</v>
      </c>
    </row>
    <row r="118" spans="1:7" s="34" customFormat="1" ht="53.25" customHeight="1" x14ac:dyDescent="0.2">
      <c r="A118" s="29" t="s">
        <v>24</v>
      </c>
      <c r="B118" s="54" t="s">
        <v>54</v>
      </c>
      <c r="C118" s="55"/>
      <c r="D118" s="55"/>
      <c r="E118" s="56"/>
      <c r="F118" s="53"/>
      <c r="G118" s="35" t="s">
        <v>4</v>
      </c>
    </row>
    <row r="119" spans="1:7" s="34" customFormat="1" ht="15" x14ac:dyDescent="0.2">
      <c r="A119" s="29" t="s">
        <v>25</v>
      </c>
      <c r="B119" s="47"/>
      <c r="C119" s="43">
        <v>1050</v>
      </c>
      <c r="D119" s="44">
        <v>1155</v>
      </c>
      <c r="E119" s="51">
        <v>1123.5</v>
      </c>
      <c r="F119" s="15">
        <f>ROUND(SUM(C119:E119)/3,2)</f>
        <v>1109.5</v>
      </c>
      <c r="G119" s="36">
        <v>1109.5</v>
      </c>
    </row>
    <row r="120" spans="1:7" s="34" customFormat="1" ht="15.75" thickBot="1" x14ac:dyDescent="0.3">
      <c r="A120" s="37" t="s">
        <v>5</v>
      </c>
      <c r="B120" s="50"/>
      <c r="C120" s="40">
        <f>C119*$B117</f>
        <v>1050</v>
      </c>
      <c r="D120" s="41">
        <f>D119*$B117</f>
        <v>1155</v>
      </c>
      <c r="E120" s="38">
        <f>E119*$B117</f>
        <v>1123.5</v>
      </c>
      <c r="F120" s="38"/>
      <c r="G120" s="39">
        <f>G119*$B117</f>
        <v>1109.5</v>
      </c>
    </row>
    <row r="121" spans="1:7" s="34" customFormat="1" ht="13.5" customHeight="1" x14ac:dyDescent="0.2">
      <c r="A121" s="28" t="s">
        <v>23</v>
      </c>
      <c r="B121" s="45">
        <v>23</v>
      </c>
      <c r="C121" s="57" t="s">
        <v>29</v>
      </c>
      <c r="D121" s="57"/>
      <c r="E121" s="57"/>
      <c r="F121" s="27" t="s">
        <v>22</v>
      </c>
      <c r="G121" s="33" t="s">
        <v>4</v>
      </c>
    </row>
    <row r="122" spans="1:7" s="34" customFormat="1" ht="12.75" customHeight="1" x14ac:dyDescent="0.2">
      <c r="A122" s="29" t="s">
        <v>26</v>
      </c>
      <c r="B122" s="58">
        <v>8</v>
      </c>
      <c r="C122" s="59"/>
      <c r="D122" s="59"/>
      <c r="E122" s="30" t="s">
        <v>27</v>
      </c>
      <c r="F122" s="52" t="s">
        <v>30</v>
      </c>
      <c r="G122" s="35" t="s">
        <v>4</v>
      </c>
    </row>
    <row r="123" spans="1:7" s="34" customFormat="1" ht="64.5" customHeight="1" x14ac:dyDescent="0.2">
      <c r="A123" s="29" t="s">
        <v>24</v>
      </c>
      <c r="B123" s="54" t="s">
        <v>55</v>
      </c>
      <c r="C123" s="55"/>
      <c r="D123" s="55"/>
      <c r="E123" s="56"/>
      <c r="F123" s="53"/>
      <c r="G123" s="35" t="s">
        <v>4</v>
      </c>
    </row>
    <row r="124" spans="1:7" s="34" customFormat="1" ht="15" x14ac:dyDescent="0.2">
      <c r="A124" s="29" t="s">
        <v>25</v>
      </c>
      <c r="B124" s="47"/>
      <c r="C124" s="43">
        <v>900</v>
      </c>
      <c r="D124" s="44">
        <v>990</v>
      </c>
      <c r="E124" s="51">
        <v>963</v>
      </c>
      <c r="F124" s="15">
        <f>ROUND(SUM(C124:E124)/3,2)</f>
        <v>951</v>
      </c>
      <c r="G124" s="36">
        <v>951</v>
      </c>
    </row>
    <row r="125" spans="1:7" s="34" customFormat="1" ht="15.75" thickBot="1" x14ac:dyDescent="0.3">
      <c r="A125" s="37" t="s">
        <v>5</v>
      </c>
      <c r="B125" s="50"/>
      <c r="C125" s="40">
        <f>C124*$B122</f>
        <v>7200</v>
      </c>
      <c r="D125" s="41">
        <f>D124*$B122</f>
        <v>7920</v>
      </c>
      <c r="E125" s="38">
        <f>E124*$B122</f>
        <v>7704</v>
      </c>
      <c r="F125" s="38"/>
      <c r="G125" s="39">
        <f>G124*$B122</f>
        <v>7608</v>
      </c>
    </row>
    <row r="126" spans="1:7" s="34" customFormat="1" ht="13.5" customHeight="1" x14ac:dyDescent="0.2">
      <c r="A126" s="28" t="s">
        <v>23</v>
      </c>
      <c r="B126" s="45">
        <v>24</v>
      </c>
      <c r="C126" s="57" t="s">
        <v>29</v>
      </c>
      <c r="D126" s="57"/>
      <c r="E126" s="57"/>
      <c r="F126" s="27" t="s">
        <v>22</v>
      </c>
      <c r="G126" s="33" t="s">
        <v>4</v>
      </c>
    </row>
    <row r="127" spans="1:7" s="34" customFormat="1" ht="12.75" customHeight="1" x14ac:dyDescent="0.2">
      <c r="A127" s="29" t="s">
        <v>26</v>
      </c>
      <c r="B127" s="58">
        <v>12</v>
      </c>
      <c r="C127" s="59"/>
      <c r="D127" s="59"/>
      <c r="E127" s="30" t="s">
        <v>27</v>
      </c>
      <c r="F127" s="52" t="s">
        <v>30</v>
      </c>
      <c r="G127" s="35" t="s">
        <v>4</v>
      </c>
    </row>
    <row r="128" spans="1:7" s="34" customFormat="1" ht="54" customHeight="1" x14ac:dyDescent="0.2">
      <c r="A128" s="29" t="s">
        <v>24</v>
      </c>
      <c r="B128" s="54" t="s">
        <v>56</v>
      </c>
      <c r="C128" s="55"/>
      <c r="D128" s="55"/>
      <c r="E128" s="56"/>
      <c r="F128" s="53"/>
      <c r="G128" s="35" t="s">
        <v>4</v>
      </c>
    </row>
    <row r="129" spans="1:7" s="34" customFormat="1" ht="15" x14ac:dyDescent="0.2">
      <c r="A129" s="29" t="s">
        <v>25</v>
      </c>
      <c r="B129" s="47"/>
      <c r="C129" s="43">
        <v>700</v>
      </c>
      <c r="D129" s="44">
        <v>770</v>
      </c>
      <c r="E129" s="51">
        <v>749</v>
      </c>
      <c r="F129" s="15">
        <f>ROUND(SUM(C129:E129)/3,2)</f>
        <v>739.67</v>
      </c>
      <c r="G129" s="36">
        <v>739.67</v>
      </c>
    </row>
    <row r="130" spans="1:7" s="34" customFormat="1" ht="15.75" thickBot="1" x14ac:dyDescent="0.3">
      <c r="A130" s="37" t="s">
        <v>5</v>
      </c>
      <c r="B130" s="50"/>
      <c r="C130" s="40">
        <f>C129*$B127</f>
        <v>8400</v>
      </c>
      <c r="D130" s="41">
        <f>D129*$B127</f>
        <v>9240</v>
      </c>
      <c r="E130" s="38">
        <f>E129*$B127</f>
        <v>8988</v>
      </c>
      <c r="F130" s="38"/>
      <c r="G130" s="39">
        <f>G129*$B127</f>
        <v>8876.0399999999991</v>
      </c>
    </row>
    <row r="131" spans="1:7" s="34" customFormat="1" ht="13.5" customHeight="1" x14ac:dyDescent="0.2">
      <c r="A131" s="28" t="s">
        <v>23</v>
      </c>
      <c r="B131" s="45">
        <v>25</v>
      </c>
      <c r="C131" s="57" t="s">
        <v>29</v>
      </c>
      <c r="D131" s="57"/>
      <c r="E131" s="57"/>
      <c r="F131" s="27" t="s">
        <v>22</v>
      </c>
      <c r="G131" s="33" t="s">
        <v>4</v>
      </c>
    </row>
    <row r="132" spans="1:7" s="34" customFormat="1" ht="12.75" customHeight="1" x14ac:dyDescent="0.2">
      <c r="A132" s="29" t="s">
        <v>26</v>
      </c>
      <c r="B132" s="58">
        <v>14</v>
      </c>
      <c r="C132" s="59"/>
      <c r="D132" s="59"/>
      <c r="E132" s="30" t="s">
        <v>27</v>
      </c>
      <c r="F132" s="52" t="s">
        <v>30</v>
      </c>
      <c r="G132" s="35" t="s">
        <v>4</v>
      </c>
    </row>
    <row r="133" spans="1:7" s="34" customFormat="1" ht="54" customHeight="1" x14ac:dyDescent="0.2">
      <c r="A133" s="29" t="s">
        <v>24</v>
      </c>
      <c r="B133" s="54" t="s">
        <v>57</v>
      </c>
      <c r="C133" s="55"/>
      <c r="D133" s="55"/>
      <c r="E133" s="56"/>
      <c r="F133" s="53"/>
      <c r="G133" s="35" t="s">
        <v>4</v>
      </c>
    </row>
    <row r="134" spans="1:7" s="34" customFormat="1" ht="15" x14ac:dyDescent="0.2">
      <c r="A134" s="29" t="s">
        <v>25</v>
      </c>
      <c r="B134" s="47"/>
      <c r="C134" s="43">
        <v>990</v>
      </c>
      <c r="D134" s="44">
        <v>1089</v>
      </c>
      <c r="E134" s="51">
        <v>1059.3</v>
      </c>
      <c r="F134" s="15">
        <f>ROUND(SUM(C134:E134)/3,2)</f>
        <v>1046.0999999999999</v>
      </c>
      <c r="G134" s="36">
        <v>1046.0999999999999</v>
      </c>
    </row>
    <row r="135" spans="1:7" s="34" customFormat="1" ht="15.75" thickBot="1" x14ac:dyDescent="0.3">
      <c r="A135" s="37" t="s">
        <v>5</v>
      </c>
      <c r="B135" s="50"/>
      <c r="C135" s="40">
        <f>C134*$B132</f>
        <v>13860</v>
      </c>
      <c r="D135" s="41">
        <f>D134*$B132</f>
        <v>15246</v>
      </c>
      <c r="E135" s="38">
        <f>E134*$B132</f>
        <v>14830.199999999999</v>
      </c>
      <c r="F135" s="38"/>
      <c r="G135" s="39">
        <f>G134*$B132</f>
        <v>14645.399999999998</v>
      </c>
    </row>
    <row r="136" spans="1:7" s="34" customFormat="1" ht="13.5" customHeight="1" x14ac:dyDescent="0.2">
      <c r="A136" s="28" t="s">
        <v>23</v>
      </c>
      <c r="B136" s="45">
        <v>26</v>
      </c>
      <c r="C136" s="57" t="s">
        <v>29</v>
      </c>
      <c r="D136" s="57"/>
      <c r="E136" s="57"/>
      <c r="F136" s="27" t="s">
        <v>22</v>
      </c>
      <c r="G136" s="33" t="s">
        <v>4</v>
      </c>
    </row>
    <row r="137" spans="1:7" s="34" customFormat="1" ht="12.75" customHeight="1" x14ac:dyDescent="0.2">
      <c r="A137" s="29" t="s">
        <v>26</v>
      </c>
      <c r="B137" s="58">
        <v>2</v>
      </c>
      <c r="C137" s="59"/>
      <c r="D137" s="59"/>
      <c r="E137" s="30" t="s">
        <v>27</v>
      </c>
      <c r="F137" s="52" t="s">
        <v>30</v>
      </c>
      <c r="G137" s="35" t="s">
        <v>4</v>
      </c>
    </row>
    <row r="138" spans="1:7" s="34" customFormat="1" ht="53.25" customHeight="1" x14ac:dyDescent="0.2">
      <c r="A138" s="29" t="s">
        <v>24</v>
      </c>
      <c r="B138" s="54" t="s">
        <v>58</v>
      </c>
      <c r="C138" s="55"/>
      <c r="D138" s="55"/>
      <c r="E138" s="56"/>
      <c r="F138" s="53"/>
      <c r="G138" s="35" t="s">
        <v>4</v>
      </c>
    </row>
    <row r="139" spans="1:7" s="34" customFormat="1" ht="15" x14ac:dyDescent="0.2">
      <c r="A139" s="29" t="s">
        <v>25</v>
      </c>
      <c r="B139" s="47"/>
      <c r="C139" s="43">
        <v>6500</v>
      </c>
      <c r="D139" s="44">
        <v>7150</v>
      </c>
      <c r="E139" s="51">
        <v>6955</v>
      </c>
      <c r="F139" s="15">
        <f>ROUND(SUM(C139:E139)/3,2)</f>
        <v>6868.33</v>
      </c>
      <c r="G139" s="36">
        <v>6868.33</v>
      </c>
    </row>
    <row r="140" spans="1:7" s="34" customFormat="1" ht="15.75" thickBot="1" x14ac:dyDescent="0.3">
      <c r="A140" s="37" t="s">
        <v>5</v>
      </c>
      <c r="B140" s="50"/>
      <c r="C140" s="40">
        <f>C139*$B137</f>
        <v>13000</v>
      </c>
      <c r="D140" s="41">
        <f>D139*$B137</f>
        <v>14300</v>
      </c>
      <c r="E140" s="38">
        <f>E139*$B137</f>
        <v>13910</v>
      </c>
      <c r="F140" s="38"/>
      <c r="G140" s="39">
        <f>G139*$B137</f>
        <v>13736.66</v>
      </c>
    </row>
    <row r="141" spans="1:7" s="34" customFormat="1" ht="13.5" customHeight="1" x14ac:dyDescent="0.2">
      <c r="A141" s="28" t="s">
        <v>23</v>
      </c>
      <c r="B141" s="45">
        <v>27</v>
      </c>
      <c r="C141" s="57" t="s">
        <v>29</v>
      </c>
      <c r="D141" s="57"/>
      <c r="E141" s="57"/>
      <c r="F141" s="27" t="s">
        <v>22</v>
      </c>
      <c r="G141" s="33" t="s">
        <v>4</v>
      </c>
    </row>
    <row r="142" spans="1:7" s="34" customFormat="1" ht="12.75" customHeight="1" x14ac:dyDescent="0.2">
      <c r="A142" s="29" t="s">
        <v>26</v>
      </c>
      <c r="B142" s="58">
        <v>2</v>
      </c>
      <c r="C142" s="59"/>
      <c r="D142" s="59"/>
      <c r="E142" s="30" t="s">
        <v>27</v>
      </c>
      <c r="F142" s="52" t="s">
        <v>30</v>
      </c>
      <c r="G142" s="35" t="s">
        <v>4</v>
      </c>
    </row>
    <row r="143" spans="1:7" s="34" customFormat="1" ht="56.25" customHeight="1" x14ac:dyDescent="0.2">
      <c r="A143" s="29" t="s">
        <v>24</v>
      </c>
      <c r="B143" s="54" t="s">
        <v>59</v>
      </c>
      <c r="C143" s="55"/>
      <c r="D143" s="55"/>
      <c r="E143" s="56"/>
      <c r="F143" s="53"/>
      <c r="G143" s="35" t="s">
        <v>4</v>
      </c>
    </row>
    <row r="144" spans="1:7" s="34" customFormat="1" ht="15" x14ac:dyDescent="0.2">
      <c r="A144" s="29" t="s">
        <v>25</v>
      </c>
      <c r="B144" s="47"/>
      <c r="C144" s="43">
        <v>6200</v>
      </c>
      <c r="D144" s="44">
        <v>6820</v>
      </c>
      <c r="E144" s="51">
        <v>6634</v>
      </c>
      <c r="F144" s="15">
        <f>ROUND(SUM(C144:E144)/3,2)</f>
        <v>6551.33</v>
      </c>
      <c r="G144" s="36">
        <v>6551.33</v>
      </c>
    </row>
    <row r="145" spans="1:7" s="34" customFormat="1" ht="15.75" thickBot="1" x14ac:dyDescent="0.3">
      <c r="A145" s="37" t="s">
        <v>5</v>
      </c>
      <c r="B145" s="50"/>
      <c r="C145" s="40">
        <f>C144*$B142</f>
        <v>12400</v>
      </c>
      <c r="D145" s="41">
        <f>D144*$B142</f>
        <v>13640</v>
      </c>
      <c r="E145" s="38">
        <f>E144*$B142</f>
        <v>13268</v>
      </c>
      <c r="F145" s="38"/>
      <c r="G145" s="39">
        <f>G144*$B142</f>
        <v>13102.66</v>
      </c>
    </row>
    <row r="146" spans="1:7" s="34" customFormat="1" ht="13.5" customHeight="1" x14ac:dyDescent="0.2">
      <c r="A146" s="28" t="s">
        <v>23</v>
      </c>
      <c r="B146" s="45">
        <v>28</v>
      </c>
      <c r="C146" s="57" t="s">
        <v>29</v>
      </c>
      <c r="D146" s="57"/>
      <c r="E146" s="57"/>
      <c r="F146" s="27" t="s">
        <v>22</v>
      </c>
      <c r="G146" s="33" t="s">
        <v>4</v>
      </c>
    </row>
    <row r="147" spans="1:7" s="34" customFormat="1" ht="12.75" customHeight="1" x14ac:dyDescent="0.2">
      <c r="A147" s="29" t="s">
        <v>26</v>
      </c>
      <c r="B147" s="58">
        <v>2</v>
      </c>
      <c r="C147" s="59"/>
      <c r="D147" s="59"/>
      <c r="E147" s="30" t="s">
        <v>27</v>
      </c>
      <c r="F147" s="52" t="s">
        <v>30</v>
      </c>
      <c r="G147" s="35" t="s">
        <v>4</v>
      </c>
    </row>
    <row r="148" spans="1:7" s="34" customFormat="1" ht="53.25" customHeight="1" x14ac:dyDescent="0.2">
      <c r="A148" s="29" t="s">
        <v>24</v>
      </c>
      <c r="B148" s="54" t="s">
        <v>60</v>
      </c>
      <c r="C148" s="55"/>
      <c r="D148" s="55"/>
      <c r="E148" s="56"/>
      <c r="F148" s="53"/>
      <c r="G148" s="35" t="s">
        <v>4</v>
      </c>
    </row>
    <row r="149" spans="1:7" s="34" customFormat="1" ht="15" x14ac:dyDescent="0.2">
      <c r="A149" s="29" t="s">
        <v>25</v>
      </c>
      <c r="B149" s="47"/>
      <c r="C149" s="43">
        <v>6200</v>
      </c>
      <c r="D149" s="44">
        <v>6820</v>
      </c>
      <c r="E149" s="51">
        <v>6634</v>
      </c>
      <c r="F149" s="15">
        <f>ROUND(SUM(C149:E149)/3,2)</f>
        <v>6551.33</v>
      </c>
      <c r="G149" s="36">
        <v>6551.33</v>
      </c>
    </row>
    <row r="150" spans="1:7" s="34" customFormat="1" ht="15.75" thickBot="1" x14ac:dyDescent="0.3">
      <c r="A150" s="37" t="s">
        <v>5</v>
      </c>
      <c r="B150" s="50"/>
      <c r="C150" s="40">
        <f>C149*$B147</f>
        <v>12400</v>
      </c>
      <c r="D150" s="41">
        <f>D149*$B147</f>
        <v>13640</v>
      </c>
      <c r="E150" s="38">
        <f>E149*$B147</f>
        <v>13268</v>
      </c>
      <c r="F150" s="38"/>
      <c r="G150" s="39">
        <f>G149*$B147</f>
        <v>13102.66</v>
      </c>
    </row>
    <row r="151" spans="1:7" s="34" customFormat="1" ht="13.5" customHeight="1" x14ac:dyDescent="0.2">
      <c r="A151" s="28" t="s">
        <v>23</v>
      </c>
      <c r="B151" s="45">
        <v>29</v>
      </c>
      <c r="C151" s="57" t="s">
        <v>29</v>
      </c>
      <c r="D151" s="57"/>
      <c r="E151" s="57"/>
      <c r="F151" s="27" t="s">
        <v>22</v>
      </c>
      <c r="G151" s="33" t="s">
        <v>4</v>
      </c>
    </row>
    <row r="152" spans="1:7" s="34" customFormat="1" ht="12.75" customHeight="1" x14ac:dyDescent="0.2">
      <c r="A152" s="29" t="s">
        <v>26</v>
      </c>
      <c r="B152" s="58">
        <v>2</v>
      </c>
      <c r="C152" s="59"/>
      <c r="D152" s="59"/>
      <c r="E152" s="30" t="s">
        <v>27</v>
      </c>
      <c r="F152" s="52" t="s">
        <v>30</v>
      </c>
      <c r="G152" s="35" t="s">
        <v>4</v>
      </c>
    </row>
    <row r="153" spans="1:7" s="34" customFormat="1" ht="54" customHeight="1" x14ac:dyDescent="0.2">
      <c r="A153" s="29" t="s">
        <v>24</v>
      </c>
      <c r="B153" s="54" t="s">
        <v>61</v>
      </c>
      <c r="C153" s="55"/>
      <c r="D153" s="55"/>
      <c r="E153" s="56"/>
      <c r="F153" s="53"/>
      <c r="G153" s="35" t="s">
        <v>4</v>
      </c>
    </row>
    <row r="154" spans="1:7" s="34" customFormat="1" ht="15" x14ac:dyDescent="0.2">
      <c r="A154" s="29" t="s">
        <v>25</v>
      </c>
      <c r="B154" s="47"/>
      <c r="C154" s="43">
        <v>6200</v>
      </c>
      <c r="D154" s="44">
        <v>6820</v>
      </c>
      <c r="E154" s="51">
        <v>6634</v>
      </c>
      <c r="F154" s="15">
        <f>ROUND(SUM(C154:E154)/3,2)</f>
        <v>6551.33</v>
      </c>
      <c r="G154" s="36">
        <v>6551.33</v>
      </c>
    </row>
    <row r="155" spans="1:7" s="34" customFormat="1" ht="15.75" thickBot="1" x14ac:dyDescent="0.3">
      <c r="A155" s="37" t="s">
        <v>5</v>
      </c>
      <c r="B155" s="50"/>
      <c r="C155" s="40">
        <f>C154*$B152</f>
        <v>12400</v>
      </c>
      <c r="D155" s="41">
        <f>D154*$B152</f>
        <v>13640</v>
      </c>
      <c r="E155" s="38">
        <f>E154*$B152</f>
        <v>13268</v>
      </c>
      <c r="F155" s="38"/>
      <c r="G155" s="39">
        <f>G154*$B152</f>
        <v>13102.66</v>
      </c>
    </row>
    <row r="156" spans="1:7" s="34" customFormat="1" ht="13.5" customHeight="1" x14ac:dyDescent="0.2">
      <c r="A156" s="28" t="s">
        <v>23</v>
      </c>
      <c r="B156" s="45">
        <v>30</v>
      </c>
      <c r="C156" s="57" t="s">
        <v>29</v>
      </c>
      <c r="D156" s="57"/>
      <c r="E156" s="57"/>
      <c r="F156" s="27" t="s">
        <v>22</v>
      </c>
      <c r="G156" s="33" t="s">
        <v>4</v>
      </c>
    </row>
    <row r="157" spans="1:7" s="34" customFormat="1" ht="12.75" customHeight="1" x14ac:dyDescent="0.2">
      <c r="A157" s="29" t="s">
        <v>26</v>
      </c>
      <c r="B157" s="58">
        <v>1</v>
      </c>
      <c r="C157" s="59"/>
      <c r="D157" s="59"/>
      <c r="E157" s="30" t="s">
        <v>27</v>
      </c>
      <c r="F157" s="52" t="s">
        <v>30</v>
      </c>
      <c r="G157" s="35" t="s">
        <v>4</v>
      </c>
    </row>
    <row r="158" spans="1:7" s="34" customFormat="1" ht="54" customHeight="1" x14ac:dyDescent="0.2">
      <c r="A158" s="29" t="s">
        <v>24</v>
      </c>
      <c r="B158" s="54" t="s">
        <v>62</v>
      </c>
      <c r="C158" s="55"/>
      <c r="D158" s="55"/>
      <c r="E158" s="56"/>
      <c r="F158" s="53"/>
      <c r="G158" s="35" t="s">
        <v>4</v>
      </c>
    </row>
    <row r="159" spans="1:7" s="34" customFormat="1" ht="15" x14ac:dyDescent="0.2">
      <c r="A159" s="29" t="s">
        <v>25</v>
      </c>
      <c r="B159" s="47"/>
      <c r="C159" s="43">
        <v>1400</v>
      </c>
      <c r="D159" s="44">
        <v>1540</v>
      </c>
      <c r="E159" s="51">
        <v>1498</v>
      </c>
      <c r="F159" s="15">
        <f>ROUND(SUM(C159:E159)/3,2)</f>
        <v>1479.33</v>
      </c>
      <c r="G159" s="36">
        <v>1479.33</v>
      </c>
    </row>
    <row r="160" spans="1:7" s="34" customFormat="1" ht="15.75" thickBot="1" x14ac:dyDescent="0.3">
      <c r="A160" s="37" t="s">
        <v>5</v>
      </c>
      <c r="B160" s="50"/>
      <c r="C160" s="40">
        <f>C159*$B157</f>
        <v>1400</v>
      </c>
      <c r="D160" s="41">
        <f>D159*$B157</f>
        <v>1540</v>
      </c>
      <c r="E160" s="38">
        <f>E159*$B157</f>
        <v>1498</v>
      </c>
      <c r="F160" s="38"/>
      <c r="G160" s="39">
        <f>G159*$B157</f>
        <v>1479.33</v>
      </c>
    </row>
    <row r="161" spans="1:7" s="34" customFormat="1" ht="13.5" customHeight="1" x14ac:dyDescent="0.2">
      <c r="A161" s="28" t="s">
        <v>23</v>
      </c>
      <c r="B161" s="45">
        <v>31</v>
      </c>
      <c r="C161" s="57" t="s">
        <v>29</v>
      </c>
      <c r="D161" s="57"/>
      <c r="E161" s="57"/>
      <c r="F161" s="27" t="s">
        <v>22</v>
      </c>
      <c r="G161" s="33" t="s">
        <v>4</v>
      </c>
    </row>
    <row r="162" spans="1:7" s="34" customFormat="1" ht="12.75" customHeight="1" x14ac:dyDescent="0.2">
      <c r="A162" s="29" t="s">
        <v>26</v>
      </c>
      <c r="B162" s="58">
        <v>1</v>
      </c>
      <c r="C162" s="59"/>
      <c r="D162" s="59"/>
      <c r="E162" s="30" t="s">
        <v>27</v>
      </c>
      <c r="F162" s="52" t="s">
        <v>30</v>
      </c>
      <c r="G162" s="35" t="s">
        <v>4</v>
      </c>
    </row>
    <row r="163" spans="1:7" s="34" customFormat="1" ht="54.75" customHeight="1" x14ac:dyDescent="0.2">
      <c r="A163" s="29" t="s">
        <v>24</v>
      </c>
      <c r="B163" s="54" t="s">
        <v>63</v>
      </c>
      <c r="C163" s="55"/>
      <c r="D163" s="55"/>
      <c r="E163" s="56"/>
      <c r="F163" s="53"/>
      <c r="G163" s="35" t="s">
        <v>4</v>
      </c>
    </row>
    <row r="164" spans="1:7" s="34" customFormat="1" ht="15" x14ac:dyDescent="0.2">
      <c r="A164" s="29" t="s">
        <v>25</v>
      </c>
      <c r="B164" s="47"/>
      <c r="C164" s="43">
        <v>1200</v>
      </c>
      <c r="D164" s="44">
        <v>1320</v>
      </c>
      <c r="E164" s="51">
        <v>1284</v>
      </c>
      <c r="F164" s="15">
        <f>ROUND(SUM(C164:E164)/3,2)</f>
        <v>1268</v>
      </c>
      <c r="G164" s="36">
        <v>1268</v>
      </c>
    </row>
    <row r="165" spans="1:7" s="34" customFormat="1" ht="15.75" thickBot="1" x14ac:dyDescent="0.3">
      <c r="A165" s="37" t="s">
        <v>5</v>
      </c>
      <c r="B165" s="50"/>
      <c r="C165" s="40">
        <f>C164*$B162</f>
        <v>1200</v>
      </c>
      <c r="D165" s="41">
        <f>D164*$B162</f>
        <v>1320</v>
      </c>
      <c r="E165" s="38">
        <f>E164*$B162</f>
        <v>1284</v>
      </c>
      <c r="F165" s="38"/>
      <c r="G165" s="39">
        <f>G164*$B162</f>
        <v>1268</v>
      </c>
    </row>
    <row r="166" spans="1:7" s="34" customFormat="1" ht="13.5" customHeight="1" x14ac:dyDescent="0.2">
      <c r="A166" s="28" t="s">
        <v>23</v>
      </c>
      <c r="B166" s="45">
        <v>32</v>
      </c>
      <c r="C166" s="57" t="s">
        <v>29</v>
      </c>
      <c r="D166" s="57"/>
      <c r="E166" s="57"/>
      <c r="F166" s="27" t="s">
        <v>22</v>
      </c>
      <c r="G166" s="33" t="s">
        <v>4</v>
      </c>
    </row>
    <row r="167" spans="1:7" s="34" customFormat="1" ht="12.75" customHeight="1" x14ac:dyDescent="0.2">
      <c r="A167" s="29" t="s">
        <v>26</v>
      </c>
      <c r="B167" s="58">
        <v>1</v>
      </c>
      <c r="C167" s="59"/>
      <c r="D167" s="59"/>
      <c r="E167" s="30" t="s">
        <v>27</v>
      </c>
      <c r="F167" s="52" t="s">
        <v>30</v>
      </c>
      <c r="G167" s="35" t="s">
        <v>4</v>
      </c>
    </row>
    <row r="168" spans="1:7" s="34" customFormat="1" ht="53.25" customHeight="1" x14ac:dyDescent="0.2">
      <c r="A168" s="29" t="s">
        <v>24</v>
      </c>
      <c r="B168" s="54" t="s">
        <v>64</v>
      </c>
      <c r="C168" s="55"/>
      <c r="D168" s="55"/>
      <c r="E168" s="56"/>
      <c r="F168" s="53"/>
      <c r="G168" s="35" t="s">
        <v>4</v>
      </c>
    </row>
    <row r="169" spans="1:7" s="34" customFormat="1" ht="15" x14ac:dyDescent="0.2">
      <c r="A169" s="29" t="s">
        <v>25</v>
      </c>
      <c r="B169" s="47"/>
      <c r="C169" s="43">
        <v>1200</v>
      </c>
      <c r="D169" s="44">
        <v>1320</v>
      </c>
      <c r="E169" s="51">
        <v>1284</v>
      </c>
      <c r="F169" s="15">
        <f>ROUND(SUM(C169:E169)/3,2)</f>
        <v>1268</v>
      </c>
      <c r="G169" s="36">
        <v>1268</v>
      </c>
    </row>
    <row r="170" spans="1:7" s="34" customFormat="1" ht="15.75" thickBot="1" x14ac:dyDescent="0.3">
      <c r="A170" s="37" t="s">
        <v>5</v>
      </c>
      <c r="B170" s="50"/>
      <c r="C170" s="40">
        <f>C169*$B167</f>
        <v>1200</v>
      </c>
      <c r="D170" s="41">
        <f>D169*$B167</f>
        <v>1320</v>
      </c>
      <c r="E170" s="38">
        <f>E169*$B167</f>
        <v>1284</v>
      </c>
      <c r="F170" s="38"/>
      <c r="G170" s="39">
        <f>G169*$B167</f>
        <v>1268</v>
      </c>
    </row>
    <row r="171" spans="1:7" s="34" customFormat="1" ht="13.5" customHeight="1" x14ac:dyDescent="0.2">
      <c r="A171" s="28" t="s">
        <v>23</v>
      </c>
      <c r="B171" s="45">
        <v>33</v>
      </c>
      <c r="C171" s="57" t="s">
        <v>29</v>
      </c>
      <c r="D171" s="57"/>
      <c r="E171" s="57"/>
      <c r="F171" s="27" t="s">
        <v>22</v>
      </c>
      <c r="G171" s="33" t="s">
        <v>4</v>
      </c>
    </row>
    <row r="172" spans="1:7" s="34" customFormat="1" ht="12.75" customHeight="1" x14ac:dyDescent="0.2">
      <c r="A172" s="29" t="s">
        <v>26</v>
      </c>
      <c r="B172" s="58">
        <v>1</v>
      </c>
      <c r="C172" s="59"/>
      <c r="D172" s="59"/>
      <c r="E172" s="30" t="s">
        <v>27</v>
      </c>
      <c r="F172" s="52" t="s">
        <v>30</v>
      </c>
      <c r="G172" s="35" t="s">
        <v>4</v>
      </c>
    </row>
    <row r="173" spans="1:7" s="34" customFormat="1" ht="54" customHeight="1" x14ac:dyDescent="0.2">
      <c r="A173" s="29" t="s">
        <v>24</v>
      </c>
      <c r="B173" s="54" t="s">
        <v>65</v>
      </c>
      <c r="C173" s="55"/>
      <c r="D173" s="55"/>
      <c r="E173" s="56"/>
      <c r="F173" s="53"/>
      <c r="G173" s="35" t="s">
        <v>4</v>
      </c>
    </row>
    <row r="174" spans="1:7" s="34" customFormat="1" ht="15" x14ac:dyDescent="0.2">
      <c r="A174" s="29" t="s">
        <v>25</v>
      </c>
      <c r="B174" s="47"/>
      <c r="C174" s="43">
        <v>1200</v>
      </c>
      <c r="D174" s="44">
        <v>1320</v>
      </c>
      <c r="E174" s="51">
        <v>1284</v>
      </c>
      <c r="F174" s="15">
        <f>ROUND(SUM(C174:E174)/3,2)</f>
        <v>1268</v>
      </c>
      <c r="G174" s="36">
        <v>1268</v>
      </c>
    </row>
    <row r="175" spans="1:7" s="34" customFormat="1" ht="15.75" thickBot="1" x14ac:dyDescent="0.3">
      <c r="A175" s="37" t="s">
        <v>5</v>
      </c>
      <c r="B175" s="50"/>
      <c r="C175" s="40">
        <f>C174*$B172</f>
        <v>1200</v>
      </c>
      <c r="D175" s="41">
        <f>D174*$B172</f>
        <v>1320</v>
      </c>
      <c r="E175" s="38">
        <f>E174*$B172</f>
        <v>1284</v>
      </c>
      <c r="F175" s="38"/>
      <c r="G175" s="39">
        <f>G174*$B172</f>
        <v>1268</v>
      </c>
    </row>
    <row r="176" spans="1:7" s="34" customFormat="1" ht="13.5" customHeight="1" x14ac:dyDescent="0.2">
      <c r="A176" s="28" t="s">
        <v>23</v>
      </c>
      <c r="B176" s="45">
        <v>34</v>
      </c>
      <c r="C176" s="57" t="s">
        <v>29</v>
      </c>
      <c r="D176" s="57"/>
      <c r="E176" s="57"/>
      <c r="F176" s="27" t="s">
        <v>22</v>
      </c>
      <c r="G176" s="33" t="s">
        <v>4</v>
      </c>
    </row>
    <row r="177" spans="1:7" s="34" customFormat="1" ht="12.75" customHeight="1" x14ac:dyDescent="0.2">
      <c r="A177" s="29" t="s">
        <v>26</v>
      </c>
      <c r="B177" s="58">
        <v>2</v>
      </c>
      <c r="C177" s="59"/>
      <c r="D177" s="59"/>
      <c r="E177" s="30" t="s">
        <v>27</v>
      </c>
      <c r="F177" s="52" t="s">
        <v>30</v>
      </c>
      <c r="G177" s="35" t="s">
        <v>4</v>
      </c>
    </row>
    <row r="178" spans="1:7" s="34" customFormat="1" ht="54" customHeight="1" x14ac:dyDescent="0.2">
      <c r="A178" s="29" t="s">
        <v>24</v>
      </c>
      <c r="B178" s="54" t="s">
        <v>66</v>
      </c>
      <c r="C178" s="55"/>
      <c r="D178" s="55"/>
      <c r="E178" s="56"/>
      <c r="F178" s="53"/>
      <c r="G178" s="35" t="s">
        <v>4</v>
      </c>
    </row>
    <row r="179" spans="1:7" s="34" customFormat="1" ht="15" x14ac:dyDescent="0.2">
      <c r="A179" s="29" t="s">
        <v>25</v>
      </c>
      <c r="B179" s="47"/>
      <c r="C179" s="43">
        <v>7000</v>
      </c>
      <c r="D179" s="44">
        <v>7700</v>
      </c>
      <c r="E179" s="51">
        <v>7490</v>
      </c>
      <c r="F179" s="15">
        <f>ROUND(SUM(C179:E179)/3,2)</f>
        <v>7396.67</v>
      </c>
      <c r="G179" s="36">
        <v>7396.67</v>
      </c>
    </row>
    <row r="180" spans="1:7" s="34" customFormat="1" ht="15.75" thickBot="1" x14ac:dyDescent="0.3">
      <c r="A180" s="37" t="s">
        <v>5</v>
      </c>
      <c r="B180" s="50"/>
      <c r="C180" s="40">
        <f>C179*$B177</f>
        <v>14000</v>
      </c>
      <c r="D180" s="41">
        <f>D179*$B177</f>
        <v>15400</v>
      </c>
      <c r="E180" s="38">
        <f>E179*$B177</f>
        <v>14980</v>
      </c>
      <c r="F180" s="38"/>
      <c r="G180" s="39">
        <f>G179*$B177</f>
        <v>14793.34</v>
      </c>
    </row>
    <row r="181" spans="1:7" s="34" customFormat="1" ht="13.5" customHeight="1" x14ac:dyDescent="0.2">
      <c r="A181" s="28" t="s">
        <v>23</v>
      </c>
      <c r="B181" s="45">
        <v>35</v>
      </c>
      <c r="C181" s="57" t="s">
        <v>29</v>
      </c>
      <c r="D181" s="57"/>
      <c r="E181" s="57"/>
      <c r="F181" s="27" t="s">
        <v>22</v>
      </c>
      <c r="G181" s="33" t="s">
        <v>4</v>
      </c>
    </row>
    <row r="182" spans="1:7" s="34" customFormat="1" ht="12.75" customHeight="1" x14ac:dyDescent="0.2">
      <c r="A182" s="29" t="s">
        <v>26</v>
      </c>
      <c r="B182" s="58">
        <v>4</v>
      </c>
      <c r="C182" s="59"/>
      <c r="D182" s="59"/>
      <c r="E182" s="30" t="s">
        <v>27</v>
      </c>
      <c r="F182" s="52" t="s">
        <v>30</v>
      </c>
      <c r="G182" s="35" t="s">
        <v>4</v>
      </c>
    </row>
    <row r="183" spans="1:7" s="34" customFormat="1" ht="54" customHeight="1" x14ac:dyDescent="0.2">
      <c r="A183" s="29" t="s">
        <v>24</v>
      </c>
      <c r="B183" s="54" t="s">
        <v>67</v>
      </c>
      <c r="C183" s="55"/>
      <c r="D183" s="55"/>
      <c r="E183" s="56"/>
      <c r="F183" s="53"/>
      <c r="G183" s="35" t="s">
        <v>4</v>
      </c>
    </row>
    <row r="184" spans="1:7" s="34" customFormat="1" ht="15" x14ac:dyDescent="0.2">
      <c r="A184" s="29" t="s">
        <v>25</v>
      </c>
      <c r="B184" s="47"/>
      <c r="C184" s="43">
        <v>1900</v>
      </c>
      <c r="D184" s="44">
        <v>2090</v>
      </c>
      <c r="E184" s="51">
        <v>2033</v>
      </c>
      <c r="F184" s="15">
        <f>ROUND(SUM(C184:E184)/3,2)</f>
        <v>2007.67</v>
      </c>
      <c r="G184" s="36">
        <v>2007.67</v>
      </c>
    </row>
    <row r="185" spans="1:7" s="34" customFormat="1" ht="15.75" thickBot="1" x14ac:dyDescent="0.3">
      <c r="A185" s="37" t="s">
        <v>5</v>
      </c>
      <c r="B185" s="50"/>
      <c r="C185" s="40">
        <f>C184*$B182</f>
        <v>7600</v>
      </c>
      <c r="D185" s="41">
        <f>D184*$B182</f>
        <v>8360</v>
      </c>
      <c r="E185" s="38">
        <f>E184*$B182</f>
        <v>8132</v>
      </c>
      <c r="F185" s="38"/>
      <c r="G185" s="39">
        <f>G184*$B182</f>
        <v>8030.68</v>
      </c>
    </row>
    <row r="186" spans="1:7" s="34" customFormat="1" ht="13.5" customHeight="1" x14ac:dyDescent="0.2">
      <c r="A186" s="28" t="s">
        <v>23</v>
      </c>
      <c r="B186" s="45">
        <v>36</v>
      </c>
      <c r="C186" s="57" t="s">
        <v>36</v>
      </c>
      <c r="D186" s="57"/>
      <c r="E186" s="57"/>
      <c r="F186" s="27" t="s">
        <v>22</v>
      </c>
      <c r="G186" s="33" t="s">
        <v>4</v>
      </c>
    </row>
    <row r="187" spans="1:7" s="34" customFormat="1" ht="12.75" customHeight="1" x14ac:dyDescent="0.2">
      <c r="A187" s="29" t="s">
        <v>26</v>
      </c>
      <c r="B187" s="58">
        <v>5</v>
      </c>
      <c r="C187" s="59"/>
      <c r="D187" s="59"/>
      <c r="E187" s="30" t="s">
        <v>27</v>
      </c>
      <c r="F187" s="52" t="s">
        <v>30</v>
      </c>
      <c r="G187" s="35" t="s">
        <v>4</v>
      </c>
    </row>
    <row r="188" spans="1:7" s="34" customFormat="1" ht="53.25" customHeight="1" x14ac:dyDescent="0.2">
      <c r="A188" s="29" t="s">
        <v>24</v>
      </c>
      <c r="B188" s="54" t="s">
        <v>68</v>
      </c>
      <c r="C188" s="55"/>
      <c r="D188" s="55"/>
      <c r="E188" s="56"/>
      <c r="F188" s="53"/>
      <c r="G188" s="35" t="s">
        <v>4</v>
      </c>
    </row>
    <row r="189" spans="1:7" s="34" customFormat="1" ht="15" x14ac:dyDescent="0.2">
      <c r="A189" s="29" t="s">
        <v>25</v>
      </c>
      <c r="B189" s="47"/>
      <c r="C189" s="43">
        <v>700</v>
      </c>
      <c r="D189" s="44">
        <v>770</v>
      </c>
      <c r="E189" s="51">
        <v>1070</v>
      </c>
      <c r="F189" s="15">
        <f>ROUND(SUM(C189:E189)/3,2)</f>
        <v>846.67</v>
      </c>
      <c r="G189" s="36">
        <v>846.67</v>
      </c>
    </row>
    <row r="190" spans="1:7" s="34" customFormat="1" ht="15.75" thickBot="1" x14ac:dyDescent="0.3">
      <c r="A190" s="37" t="s">
        <v>5</v>
      </c>
      <c r="B190" s="50"/>
      <c r="C190" s="40">
        <f>C189*$B187</f>
        <v>3500</v>
      </c>
      <c r="D190" s="41">
        <f>D189*$B187</f>
        <v>3850</v>
      </c>
      <c r="E190" s="38">
        <f>E189*$B187</f>
        <v>5350</v>
      </c>
      <c r="F190" s="38"/>
      <c r="G190" s="39">
        <f>G189*$B187</f>
        <v>4233.3499999999995</v>
      </c>
    </row>
    <row r="191" spans="1:7" s="34" customFormat="1" ht="13.5" customHeight="1" x14ac:dyDescent="0.2">
      <c r="A191" s="28" t="s">
        <v>23</v>
      </c>
      <c r="B191" s="45">
        <v>37</v>
      </c>
      <c r="C191" s="57" t="s">
        <v>36</v>
      </c>
      <c r="D191" s="57"/>
      <c r="E191" s="57"/>
      <c r="F191" s="27" t="s">
        <v>22</v>
      </c>
      <c r="G191" s="33" t="s">
        <v>4</v>
      </c>
    </row>
    <row r="192" spans="1:7" s="34" customFormat="1" ht="12.75" customHeight="1" x14ac:dyDescent="0.2">
      <c r="A192" s="29" t="s">
        <v>26</v>
      </c>
      <c r="B192" s="58">
        <v>4</v>
      </c>
      <c r="C192" s="59"/>
      <c r="D192" s="59"/>
      <c r="E192" s="30" t="s">
        <v>27</v>
      </c>
      <c r="F192" s="52" t="s">
        <v>30</v>
      </c>
      <c r="G192" s="35" t="s">
        <v>4</v>
      </c>
    </row>
    <row r="193" spans="1:12" s="34" customFormat="1" ht="53.25" customHeight="1" x14ac:dyDescent="0.2">
      <c r="A193" s="29" t="s">
        <v>24</v>
      </c>
      <c r="B193" s="54" t="s">
        <v>69</v>
      </c>
      <c r="C193" s="55"/>
      <c r="D193" s="55"/>
      <c r="E193" s="56"/>
      <c r="F193" s="53"/>
      <c r="G193" s="35" t="s">
        <v>4</v>
      </c>
    </row>
    <row r="194" spans="1:12" s="34" customFormat="1" ht="15" x14ac:dyDescent="0.2">
      <c r="A194" s="29" t="s">
        <v>25</v>
      </c>
      <c r="B194" s="47"/>
      <c r="C194" s="43">
        <v>1000</v>
      </c>
      <c r="D194" s="44">
        <v>1100</v>
      </c>
      <c r="E194" s="51">
        <v>1284</v>
      </c>
      <c r="F194" s="15">
        <f>ROUND(SUM(C194:E194)/3,2)</f>
        <v>1128</v>
      </c>
      <c r="G194" s="36">
        <v>1128</v>
      </c>
    </row>
    <row r="195" spans="1:12" s="34" customFormat="1" ht="15.75" thickBot="1" x14ac:dyDescent="0.3">
      <c r="A195" s="37" t="s">
        <v>5</v>
      </c>
      <c r="B195" s="50"/>
      <c r="C195" s="40">
        <f>C194*$B192</f>
        <v>4000</v>
      </c>
      <c r="D195" s="41">
        <f>D194*$B192</f>
        <v>4400</v>
      </c>
      <c r="E195" s="38">
        <f>E194*$B192</f>
        <v>5136</v>
      </c>
      <c r="F195" s="38"/>
      <c r="G195" s="39">
        <f>G194*$B192</f>
        <v>4512</v>
      </c>
    </row>
    <row r="196" spans="1:12" ht="13.5" thickBot="1" x14ac:dyDescent="0.25">
      <c r="A196" s="46" t="s">
        <v>6</v>
      </c>
      <c r="B196" s="49"/>
      <c r="C196" s="48">
        <f>C15+C20+C25+C30+C35+C40+C45+C50+C55+C60+C65+C70+C75+C80+C85+C90+C95+C100+C105+C110+C115+C120+C125+C130+C135+C140+C145+C150+C155+C160+C165+C170+C175+C185+C180+C190+C195</f>
        <v>350570</v>
      </c>
      <c r="D196" s="48">
        <f t="shared" ref="D196:E196" si="0">D15+D20+D25+D30+D35+D40+D45+D50+D55+D60+D65+D70+D75+D80+D85+D90+D95+D100+D105+D110+D115+D120+D125+D130+D135+D140+D145+D150+D155+D160+D165+D170+D175+D185+D180+D190+D195</f>
        <v>385627</v>
      </c>
      <c r="E196" s="48">
        <f t="shared" si="0"/>
        <v>377570.9</v>
      </c>
      <c r="F196" s="16"/>
      <c r="G196" s="16"/>
      <c r="H196" s="3"/>
      <c r="I196" s="3"/>
      <c r="J196" s="3"/>
      <c r="K196" s="3"/>
    </row>
    <row r="197" spans="1:12" s="21" customFormat="1" ht="15" x14ac:dyDescent="0.25">
      <c r="A197" s="22" t="s">
        <v>70</v>
      </c>
      <c r="B197" s="22"/>
      <c r="C197" s="17"/>
      <c r="D197" s="17"/>
      <c r="E197" s="17"/>
      <c r="F197" s="18" t="s">
        <v>11</v>
      </c>
      <c r="G197" s="19">
        <f>G15+G20+G25+G30+G35+G40+G45+G50+G55+G60+G65+G70+G75+G80+G85+G90+G95+G100+G105+G110+G115+G120+G125+G130+G135+G140+G145+G150+G155+G160+G165+G170+G175+G180+G185+G190+G195</f>
        <v>371255.9599999999</v>
      </c>
      <c r="H197" s="20"/>
      <c r="I197" s="20"/>
      <c r="J197" s="20"/>
      <c r="K197" s="20"/>
      <c r="L197" s="20"/>
    </row>
    <row r="198" spans="1:12" s="21" customFormat="1" ht="15" x14ac:dyDescent="0.25">
      <c r="A198" s="17"/>
      <c r="B198" s="17"/>
      <c r="C198" s="17"/>
      <c r="D198" s="17"/>
      <c r="E198" s="17"/>
      <c r="F198" s="18"/>
      <c r="G198" s="19"/>
      <c r="H198" s="20"/>
      <c r="I198" s="20"/>
      <c r="J198" s="20"/>
      <c r="K198" s="20"/>
      <c r="L198" s="20"/>
    </row>
    <row r="199" spans="1:12" s="23" customFormat="1" ht="15" customHeight="1" x14ac:dyDescent="0.25">
      <c r="A199" s="32" t="s">
        <v>14</v>
      </c>
      <c r="B199" s="32"/>
      <c r="C199" s="65" t="s">
        <v>71</v>
      </c>
      <c r="D199" s="65"/>
      <c r="E199" s="65"/>
      <c r="F199" s="65"/>
      <c r="G199" s="65"/>
    </row>
    <row r="200" spans="1:12" s="23" customFormat="1" ht="15" customHeight="1" x14ac:dyDescent="0.25">
      <c r="A200" s="32" t="s">
        <v>15</v>
      </c>
      <c r="B200" s="32"/>
      <c r="C200" s="65" t="s">
        <v>71</v>
      </c>
      <c r="D200" s="65"/>
      <c r="E200" s="65"/>
      <c r="F200" s="65"/>
      <c r="G200" s="65"/>
    </row>
    <row r="201" spans="1:12" s="23" customFormat="1" ht="15" customHeight="1" x14ac:dyDescent="0.25">
      <c r="A201" s="32" t="s">
        <v>16</v>
      </c>
      <c r="B201" s="32"/>
      <c r="C201" s="65" t="s">
        <v>71</v>
      </c>
      <c r="D201" s="65"/>
      <c r="E201" s="65"/>
      <c r="F201" s="65"/>
      <c r="G201" s="65"/>
    </row>
    <row r="202" spans="1:12" s="21" customFormat="1" ht="15" x14ac:dyDescent="0.25">
      <c r="A202" s="17"/>
      <c r="B202" s="17"/>
      <c r="C202" s="17"/>
      <c r="D202" s="17"/>
      <c r="E202" s="17"/>
      <c r="F202" s="17"/>
      <c r="G202" s="17"/>
    </row>
    <row r="203" spans="1:12" ht="15" x14ac:dyDescent="0.25">
      <c r="A203" s="17" t="s">
        <v>12</v>
      </c>
      <c r="B203" s="17"/>
      <c r="C203" s="24"/>
      <c r="D203" s="24"/>
      <c r="E203" s="24"/>
      <c r="F203" s="24"/>
      <c r="G203" s="18" t="s">
        <v>13</v>
      </c>
      <c r="H203" s="3"/>
      <c r="I203" s="3"/>
      <c r="J203" s="3"/>
      <c r="K203" s="3"/>
    </row>
  </sheetData>
  <sheetProtection selectLockedCells="1" selectUnlockedCells="1"/>
  <mergeCells count="157">
    <mergeCell ref="B187:D187"/>
    <mergeCell ref="F187:F188"/>
    <mergeCell ref="B188:E188"/>
    <mergeCell ref="C191:E191"/>
    <mergeCell ref="B192:D192"/>
    <mergeCell ref="F192:F193"/>
    <mergeCell ref="B193:E193"/>
    <mergeCell ref="C181:E181"/>
    <mergeCell ref="B182:D182"/>
    <mergeCell ref="F182:F183"/>
    <mergeCell ref="B183:E183"/>
    <mergeCell ref="C186:E186"/>
    <mergeCell ref="B172:D172"/>
    <mergeCell ref="F172:F173"/>
    <mergeCell ref="B173:E173"/>
    <mergeCell ref="C176:E176"/>
    <mergeCell ref="B177:D177"/>
    <mergeCell ref="F177:F178"/>
    <mergeCell ref="B178:E178"/>
    <mergeCell ref="C166:E166"/>
    <mergeCell ref="B167:D167"/>
    <mergeCell ref="F167:F168"/>
    <mergeCell ref="B168:E168"/>
    <mergeCell ref="C171:E171"/>
    <mergeCell ref="B157:D157"/>
    <mergeCell ref="F157:F158"/>
    <mergeCell ref="B158:E158"/>
    <mergeCell ref="C161:E161"/>
    <mergeCell ref="B162:D162"/>
    <mergeCell ref="F162:F163"/>
    <mergeCell ref="B163:E163"/>
    <mergeCell ref="C151:E151"/>
    <mergeCell ref="B152:D152"/>
    <mergeCell ref="F152:F153"/>
    <mergeCell ref="B153:E153"/>
    <mergeCell ref="C156:E156"/>
    <mergeCell ref="B142:D142"/>
    <mergeCell ref="F142:F143"/>
    <mergeCell ref="B143:E143"/>
    <mergeCell ref="C146:E146"/>
    <mergeCell ref="B147:D147"/>
    <mergeCell ref="F147:F148"/>
    <mergeCell ref="B148:E148"/>
    <mergeCell ref="C136:E136"/>
    <mergeCell ref="B137:D137"/>
    <mergeCell ref="F137:F138"/>
    <mergeCell ref="B138:E138"/>
    <mergeCell ref="C141:E141"/>
    <mergeCell ref="B127:D127"/>
    <mergeCell ref="F127:F128"/>
    <mergeCell ref="B128:E128"/>
    <mergeCell ref="C131:E131"/>
    <mergeCell ref="B132:D132"/>
    <mergeCell ref="F132:F133"/>
    <mergeCell ref="B133:E133"/>
    <mergeCell ref="C121:E121"/>
    <mergeCell ref="B122:D122"/>
    <mergeCell ref="F122:F123"/>
    <mergeCell ref="B123:E123"/>
    <mergeCell ref="C126:E126"/>
    <mergeCell ref="B112:D112"/>
    <mergeCell ref="F112:F113"/>
    <mergeCell ref="B113:E113"/>
    <mergeCell ref="C116:E116"/>
    <mergeCell ref="B117:D117"/>
    <mergeCell ref="F117:F118"/>
    <mergeCell ref="B118:E118"/>
    <mergeCell ref="C106:E106"/>
    <mergeCell ref="B107:D107"/>
    <mergeCell ref="F107:F108"/>
    <mergeCell ref="B108:E108"/>
    <mergeCell ref="C111:E111"/>
    <mergeCell ref="B97:D97"/>
    <mergeCell ref="F97:F98"/>
    <mergeCell ref="B98:E98"/>
    <mergeCell ref="C101:E101"/>
    <mergeCell ref="B102:D102"/>
    <mergeCell ref="F102:F103"/>
    <mergeCell ref="B103:E103"/>
    <mergeCell ref="C91:E91"/>
    <mergeCell ref="B92:D92"/>
    <mergeCell ref="F92:F93"/>
    <mergeCell ref="B93:E93"/>
    <mergeCell ref="C96:E96"/>
    <mergeCell ref="B82:D82"/>
    <mergeCell ref="F82:F83"/>
    <mergeCell ref="B83:E83"/>
    <mergeCell ref="C86:E86"/>
    <mergeCell ref="B87:D87"/>
    <mergeCell ref="F87:F88"/>
    <mergeCell ref="B88:E88"/>
    <mergeCell ref="C76:E76"/>
    <mergeCell ref="B77:D77"/>
    <mergeCell ref="F77:F78"/>
    <mergeCell ref="B78:E78"/>
    <mergeCell ref="C81:E81"/>
    <mergeCell ref="B67:D67"/>
    <mergeCell ref="F67:F68"/>
    <mergeCell ref="B68:E68"/>
    <mergeCell ref="C71:E71"/>
    <mergeCell ref="B72:D72"/>
    <mergeCell ref="F72:F73"/>
    <mergeCell ref="B73:E73"/>
    <mergeCell ref="C61:E61"/>
    <mergeCell ref="B62:D62"/>
    <mergeCell ref="F62:F63"/>
    <mergeCell ref="B63:E63"/>
    <mergeCell ref="C66:E66"/>
    <mergeCell ref="B53:E53"/>
    <mergeCell ref="C56:E56"/>
    <mergeCell ref="B57:D57"/>
    <mergeCell ref="F57:F58"/>
    <mergeCell ref="B58:E58"/>
    <mergeCell ref="C200:G200"/>
    <mergeCell ref="C201:G201"/>
    <mergeCell ref="C199:G199"/>
    <mergeCell ref="C31:E31"/>
    <mergeCell ref="B32:D32"/>
    <mergeCell ref="F32:F33"/>
    <mergeCell ref="B33:E33"/>
    <mergeCell ref="C36:E36"/>
    <mergeCell ref="B37:D37"/>
    <mergeCell ref="F37:F38"/>
    <mergeCell ref="B38:E38"/>
    <mergeCell ref="C41:E41"/>
    <mergeCell ref="B42:D42"/>
    <mergeCell ref="C51:E51"/>
    <mergeCell ref="B52:D52"/>
    <mergeCell ref="F52:F53"/>
    <mergeCell ref="B12:D12"/>
    <mergeCell ref="B13:E13"/>
    <mergeCell ref="C16:E16"/>
    <mergeCell ref="B27:D27"/>
    <mergeCell ref="F27:F28"/>
    <mergeCell ref="B28:E28"/>
    <mergeCell ref="C26:E26"/>
    <mergeCell ref="C9:E9"/>
    <mergeCell ref="D6:G6"/>
    <mergeCell ref="A7:C7"/>
    <mergeCell ref="D7:G7"/>
    <mergeCell ref="D8:G8"/>
    <mergeCell ref="A8:C8"/>
    <mergeCell ref="B17:D17"/>
    <mergeCell ref="F17:F18"/>
    <mergeCell ref="B18:E18"/>
    <mergeCell ref="C21:E21"/>
    <mergeCell ref="B22:D22"/>
    <mergeCell ref="F22:F23"/>
    <mergeCell ref="B23:E23"/>
    <mergeCell ref="C11:E11"/>
    <mergeCell ref="F12:F13"/>
    <mergeCell ref="F42:F43"/>
    <mergeCell ref="B43:E43"/>
    <mergeCell ref="C46:E46"/>
    <mergeCell ref="B47:D47"/>
    <mergeCell ref="F47:F48"/>
    <mergeCell ref="B48:E48"/>
  </mergeCells>
  <pageMargins left="0.6692913385826772" right="7.874015748031496E-2" top="0.23622047244094491" bottom="0.27559055118110237" header="0.51181102362204722" footer="0.51181102362204722"/>
  <pageSetup paperSize="9" scale="95" firstPageNumber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Лист2</vt:lpstr>
      <vt:lpstr>Лист2!Заголовки_для_печати</vt:lpstr>
      <vt:lpstr>Лист2!Область_печати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Дергилев Олег Владимирович</cp:lastModifiedBy>
  <cp:lastPrinted>2023-05-31T11:12:50Z</cp:lastPrinted>
  <dcterms:created xsi:type="dcterms:W3CDTF">2012-04-02T10:33:59Z</dcterms:created>
  <dcterms:modified xsi:type="dcterms:W3CDTF">2023-07-20T07:31:56Z</dcterms:modified>
</cp:coreProperties>
</file>