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8" windowWidth="14808" windowHeight="777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64" i="1" l="1"/>
  <c r="I61" i="1"/>
  <c r="I59" i="1"/>
  <c r="I21" i="1"/>
  <c r="I19" i="1"/>
  <c r="I20" i="1"/>
  <c r="I18" i="1"/>
  <c r="H18" i="1"/>
  <c r="F23" i="1"/>
  <c r="G79" i="1"/>
  <c r="F79" i="1"/>
  <c r="I79" i="1" s="1"/>
  <c r="F24" i="1"/>
  <c r="F28" i="1"/>
  <c r="F38" i="1"/>
  <c r="F42" i="1"/>
  <c r="F51" i="1"/>
  <c r="F55" i="1"/>
  <c r="F69" i="1" s="1"/>
  <c r="F64" i="1"/>
  <c r="G24" i="1"/>
  <c r="G28" i="1" s="1"/>
  <c r="G38" i="1"/>
  <c r="G42" i="1"/>
  <c r="G51" i="1"/>
  <c r="G55" i="1" s="1"/>
  <c r="G64" i="1"/>
  <c r="F27" i="1"/>
  <c r="H27" i="1" s="1"/>
  <c r="F37" i="1"/>
  <c r="F41" i="1"/>
  <c r="F50" i="1"/>
  <c r="F54" i="1"/>
  <c r="F68" i="1" s="1"/>
  <c r="G23" i="1"/>
  <c r="I23" i="1" s="1"/>
  <c r="G27" i="1"/>
  <c r="I27" i="1" s="1"/>
  <c r="G37" i="1"/>
  <c r="G41" i="1" s="1"/>
  <c r="G50" i="1"/>
  <c r="G54" i="1"/>
  <c r="I54" i="1" s="1"/>
  <c r="E23" i="1"/>
  <c r="E27" i="1"/>
  <c r="E37" i="1"/>
  <c r="E41" i="1"/>
  <c r="E68" i="1" s="1"/>
  <c r="E50" i="1"/>
  <c r="E54" i="1"/>
  <c r="F81" i="1"/>
  <c r="I81" i="1" s="1"/>
  <c r="G81" i="1"/>
  <c r="H79" i="1"/>
  <c r="H81" i="1"/>
  <c r="E79" i="1"/>
  <c r="E81" i="1" s="1"/>
  <c r="E24" i="1"/>
  <c r="E28" i="1"/>
  <c r="E38" i="1"/>
  <c r="E42" i="1"/>
  <c r="E51" i="1"/>
  <c r="E55" i="1"/>
  <c r="E69" i="1" s="1"/>
  <c r="E74" i="1" s="1"/>
  <c r="E64" i="1"/>
  <c r="H33" i="1"/>
  <c r="H38" i="1" s="1"/>
  <c r="H42" i="1" s="1"/>
  <c r="H37" i="1"/>
  <c r="H41" i="1"/>
  <c r="E26" i="1"/>
  <c r="H61" i="1"/>
  <c r="H59" i="1"/>
  <c r="H64" i="1"/>
  <c r="I50" i="1"/>
  <c r="I48" i="1"/>
  <c r="H48" i="1"/>
  <c r="H51" i="1"/>
  <c r="H55" i="1"/>
  <c r="I47" i="1"/>
  <c r="H47" i="1"/>
  <c r="H50" i="1"/>
  <c r="H54" i="1"/>
  <c r="I34" i="1"/>
  <c r="H23" i="1"/>
  <c r="H21" i="1"/>
  <c r="H20" i="1"/>
  <c r="H19" i="1"/>
  <c r="G68" i="1" l="1"/>
  <c r="I41" i="1"/>
  <c r="I28" i="1"/>
  <c r="H28" i="1"/>
  <c r="G69" i="1"/>
  <c r="I55" i="1"/>
  <c r="E73" i="1"/>
  <c r="E76" i="1" s="1"/>
  <c r="E66" i="1"/>
  <c r="F74" i="1"/>
  <c r="H69" i="1"/>
  <c r="H74" i="1" s="1"/>
  <c r="F73" i="1"/>
  <c r="F76" i="1" s="1"/>
  <c r="F66" i="1"/>
  <c r="H24" i="1"/>
  <c r="I24" i="1"/>
  <c r="I51" i="1"/>
  <c r="I37" i="1"/>
  <c r="G74" i="1" l="1"/>
  <c r="I74" i="1" s="1"/>
  <c r="I69" i="1"/>
  <c r="G66" i="1"/>
  <c r="I66" i="1" s="1"/>
  <c r="G73" i="1"/>
  <c r="I68" i="1"/>
  <c r="H68" i="1"/>
  <c r="H66" i="1" l="1"/>
  <c r="H73" i="1"/>
  <c r="H76" i="1" s="1"/>
  <c r="G76" i="1"/>
  <c r="I76" i="1" s="1"/>
  <c r="I73" i="1"/>
</calcChain>
</file>

<file path=xl/sharedStrings.xml><?xml version="1.0" encoding="utf-8"?>
<sst xmlns="http://schemas.openxmlformats.org/spreadsheetml/2006/main" count="151" uniqueCount="70">
  <si>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</si>
  <si>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</si>
  <si>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</si>
  <si>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</si>
  <si>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</si>
  <si>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</si>
  <si>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</si>
  <si>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</si>
  <si>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</si>
  <si>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</si>
  <si>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</si>
  <si>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</si>
  <si>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</si>
  <si>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</si>
  <si>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</si>
  <si>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</si>
  <si>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</si>
  <si>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</si>
  <si>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</si>
  <si>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</si>
  <si>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</si>
  <si>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</si>
  <si>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</si>
  <si>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</si>
  <si>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 xml:space="preserve"> </t>
  </si>
  <si>
    <t>Итого:</t>
  </si>
  <si>
    <t>1.1</t>
  </si>
  <si>
    <t>1.2</t>
  </si>
  <si>
    <t>по</t>
  </si>
  <si>
    <t>состоянию на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</si>
  <si>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</si>
  <si>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</si>
  <si>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</si>
  <si>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>Развитие жилищно-коммунального комплекса в городе Югорске на 2014-2020 годы</t>
  </si>
  <si>
    <t>Департамент жилищно-коммунального и строительного комплекса</t>
  </si>
  <si>
    <t>Подпрограмма 1: Создание условий для обеспечения качественными коммунальными услугами</t>
  </si>
  <si>
    <t>ДЖКиСК</t>
  </si>
  <si>
    <t>Капитальный ремонт (с заменой) газопроводов, систем теплоснабжения, водоснабжения, водоотведения в рамках подготовки объектов ЖКХ к осенне-зимнему периоду</t>
  </si>
  <si>
    <t>Подпрограмма 2: Обеспечение равных прав потребителей на получение энергетических ресурсов</t>
  </si>
  <si>
    <t>Задача 2: Создание условий для эффективной деятельности организаций коммунального комплекса</t>
  </si>
  <si>
    <t>2.1</t>
  </si>
  <si>
    <t>2.2</t>
  </si>
  <si>
    <t>Итого по задаче 2, в том числе:</t>
  </si>
  <si>
    <t>Итого по Подпрограмме 2, в том числе:</t>
  </si>
  <si>
    <t>Итого по задаче 3, в том числе:</t>
  </si>
  <si>
    <t>Итого по Подпрограмме 3, в том числе:</t>
  </si>
  <si>
    <t>3.1</t>
  </si>
  <si>
    <t>Цель 1: Повышение надежности и качества предоставления жилищно-коммунальных услуг.</t>
  </si>
  <si>
    <t>Цель 2 : Создание условий для увеличения объемов жилищного строительства</t>
  </si>
  <si>
    <t>Задача 3: Строительство объектов инженерной инфраструктуры на участках, предназначенных для жилищного строительства</t>
  </si>
  <si>
    <t>Отдельные мероприятия</t>
  </si>
  <si>
    <t>Итого по Отдельным мероприятиям, в том числе:</t>
  </si>
  <si>
    <t>4.1</t>
  </si>
  <si>
    <t>Предоставление субсидии на возмещение недополученных доходов организациям, осуществляющим оказание населению жилищно-коммунальных услуг</t>
  </si>
  <si>
    <t>Предоставление субсидии на возмещение недополученных доходов организациям, осуществляющим реализацию населению сжиженного газа</t>
  </si>
  <si>
    <t>Подпрограмма 3: Содействие развитию жилищного строительства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</si>
  <si>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</t>
  </si>
  <si>
    <t>Обеспечение деятельности органов местного самоуправления в сфере жилищно-коммунального и строительного комплекса</t>
  </si>
  <si>
    <t>Ответственный исполнитель ДЖКиСК</t>
  </si>
  <si>
    <t>Соисполнитель 1 Администрация города Югорска (Управление по бухгалтерскому учету и отчетности)</t>
  </si>
  <si>
    <t>Администрация города Югорска (Управление по бухгалтерскому учету и отчетности)</t>
  </si>
  <si>
    <t>Задача 1  Обеспечение надежности функционирования систем коммунальной инфраструктуры, повышение качества предоставляемых коммунальных услуг потребителям города Югорска</t>
  </si>
  <si>
    <t xml:space="preserve">Реконструкция, расширение, модернизация, строительство объектов коммунального комплекса </t>
  </si>
  <si>
    <t>2015 г.</t>
  </si>
  <si>
    <t>01 апреля</t>
  </si>
  <si>
    <t>Итого</t>
  </si>
  <si>
    <t xml:space="preserve">Изменения в программу будут внесены при корректировке бюджета.                                                                                           Выполнение работ запланировано на 2-3 кварталы 2015 г. , оплата на 3-4 кварталы.         </t>
  </si>
  <si>
    <t>Не заключен договор на предоставление субсидии. Ресурсоснабжающая организация готовит документы для защиты тарифов</t>
  </si>
  <si>
    <t>Изменения в программу будут внесены при корректировке бюджета.                                                                                   Работы по строительству инженерной инфраструктуры будут выполняться в летнее время</t>
  </si>
  <si>
    <t>В связи с вненсением изменений в АИП средства местного бюджета будут уменьшены. Изменения в программу будут внесены при корректировке бюджета.                                                                            Выполняются пусконаладочные работы на станции биологической очистки сточных вод на объекте "Расширение канализационных очистных сооружений в г.Югорске". Основной объем работ будет выполняться в летнее время.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</si>
</sst>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8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164" fontId="5" fillId="0" borderId="32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164" fontId="5" fillId="0" borderId="37" xfId="0" applyNumberFormat="1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5" fontId="4" fillId="0" borderId="29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164" fontId="4" fillId="0" borderId="46" xfId="0" applyNumberFormat="1" applyFont="1" applyBorder="1" applyAlignment="1">
      <alignment horizontal="center" vertical="center" wrapText="1"/>
    </xf>
    <xf numFmtId="164" fontId="4" fillId="0" borderId="41" xfId="0" applyNumberFormat="1" applyFont="1" applyBorder="1" applyAlignment="1">
      <alignment horizontal="center" vertical="center" wrapText="1"/>
    </xf>
    <xf numFmtId="164" fontId="4" fillId="0" borderId="48" xfId="0" applyNumberFormat="1" applyFont="1" applyBorder="1" applyAlignment="1">
      <alignment horizontal="center" vertical="center" wrapText="1"/>
    </xf>
    <xf numFmtId="165" fontId="4" fillId="0" borderId="47" xfId="0" applyNumberFormat="1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50" xfId="0" applyNumberFormat="1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165" fontId="5" fillId="0" borderId="37" xfId="0" applyNumberFormat="1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164" fontId="4" fillId="0" borderId="53" xfId="0" applyNumberFormat="1" applyFont="1" applyBorder="1" applyAlignment="1">
      <alignment horizontal="center" vertical="center" wrapText="1"/>
    </xf>
    <xf numFmtId="164" fontId="4" fillId="0" borderId="54" xfId="0" applyNumberFormat="1" applyFont="1" applyBorder="1" applyAlignment="1">
      <alignment horizontal="center" vertical="center" wrapText="1"/>
    </xf>
    <xf numFmtId="165" fontId="4" fillId="0" borderId="55" xfId="0" applyNumberFormat="1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164" fontId="4" fillId="0" borderId="56" xfId="0" applyNumberFormat="1" applyFont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164" fontId="5" fillId="0" borderId="4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165" fontId="4" fillId="0" borderId="68" xfId="0" applyNumberFormat="1" applyFont="1" applyBorder="1" applyAlignment="1">
      <alignment horizontal="center" vertical="center" wrapText="1"/>
    </xf>
    <xf numFmtId="165" fontId="4" fillId="0" borderId="69" xfId="0" applyNumberFormat="1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164" fontId="4" fillId="0" borderId="72" xfId="0" applyNumberFormat="1" applyFont="1" applyBorder="1" applyAlignment="1">
      <alignment horizontal="center" vertical="center" wrapText="1"/>
    </xf>
    <xf numFmtId="164" fontId="4" fillId="0" borderId="70" xfId="0" applyNumberFormat="1" applyFont="1" applyBorder="1" applyAlignment="1">
      <alignment horizontal="center" vertical="center" wrapText="1"/>
    </xf>
    <xf numFmtId="164" fontId="4" fillId="0" borderId="73" xfId="0" applyNumberFormat="1" applyFont="1" applyBorder="1" applyAlignment="1">
      <alignment horizontal="center" vertical="center" wrapText="1"/>
    </xf>
    <xf numFmtId="164" fontId="4" fillId="0" borderId="74" xfId="0" applyNumberFormat="1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topLeftCell="A79" zoomScaleNormal="100" workbookViewId="0">
      <selection activeCell="D95" sqref="D95"/>
    </sheetView>
  </sheetViews>
  <sheetFormatPr defaultRowHeight="14.4" x14ac:dyDescent="0.3"/>
  <cols>
    <col min="1" max="1" width="4.44140625" customWidth="1"/>
    <col min="2" max="2" width="24.33203125" customWidth="1"/>
    <col min="3" max="3" width="18.33203125" customWidth="1"/>
    <col min="4" max="4" width="14.33203125" style="11" customWidth="1"/>
    <col min="5" max="5" width="16.33203125" customWidth="1"/>
    <col min="6" max="6" width="11.33203125" customWidth="1"/>
    <col min="7" max="7" width="14.88671875" customWidth="1"/>
    <col min="8" max="8" width="12.109375" customWidth="1"/>
    <col min="9" max="9" width="14" customWidth="1"/>
    <col min="10" max="10" width="46.6640625" customWidth="1"/>
  </cols>
  <sheetData>
    <row r="1" spans="1:10" ht="15.6" x14ac:dyDescent="0.3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5.6" x14ac:dyDescent="0.3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0" ht="15.6" x14ac:dyDescent="0.3">
      <c r="A3" s="5"/>
      <c r="B3" s="5"/>
      <c r="C3" s="5"/>
      <c r="D3" s="10" t="s">
        <v>28</v>
      </c>
      <c r="E3" s="15" t="s">
        <v>29</v>
      </c>
      <c r="F3" s="6" t="s">
        <v>64</v>
      </c>
      <c r="G3" s="7" t="s">
        <v>63</v>
      </c>
      <c r="H3" s="5"/>
      <c r="I3" s="5"/>
      <c r="J3" s="5"/>
    </row>
    <row r="4" spans="1:10" ht="15.6" x14ac:dyDescent="0.3">
      <c r="A4" s="15"/>
      <c r="B4" s="26"/>
      <c r="C4" s="26"/>
      <c r="D4" s="27"/>
      <c r="E4" s="26"/>
      <c r="F4" s="26"/>
      <c r="G4" s="26"/>
      <c r="H4" s="26"/>
      <c r="I4" s="26"/>
      <c r="J4" s="26"/>
    </row>
    <row r="5" spans="1:10" ht="27" customHeight="1" x14ac:dyDescent="0.3">
      <c r="A5" s="120" t="s">
        <v>33</v>
      </c>
      <c r="B5" s="120"/>
      <c r="C5" s="120"/>
      <c r="D5" s="120"/>
      <c r="E5" s="26"/>
      <c r="F5" s="26"/>
      <c r="G5" s="26"/>
      <c r="H5" s="26"/>
      <c r="I5" s="26"/>
      <c r="J5" s="26"/>
    </row>
    <row r="6" spans="1:10" x14ac:dyDescent="0.3">
      <c r="A6" s="119" t="s">
        <v>2</v>
      </c>
      <c r="B6" s="119"/>
      <c r="C6" s="119"/>
      <c r="D6" s="119"/>
      <c r="E6" s="26"/>
      <c r="F6" s="26"/>
      <c r="G6" s="26"/>
      <c r="H6" s="26"/>
      <c r="I6" s="26"/>
      <c r="J6" s="26"/>
    </row>
    <row r="7" spans="1:10" x14ac:dyDescent="0.3">
      <c r="A7" s="121" t="s">
        <v>34</v>
      </c>
      <c r="B7" s="121"/>
      <c r="C7" s="121"/>
      <c r="D7" s="121"/>
      <c r="E7" s="26"/>
      <c r="F7" s="26"/>
      <c r="G7" s="26"/>
      <c r="H7" s="26"/>
      <c r="I7" s="26"/>
      <c r="J7" s="26"/>
    </row>
    <row r="8" spans="1:10" x14ac:dyDescent="0.3">
      <c r="A8" s="119" t="s">
        <v>3</v>
      </c>
      <c r="B8" s="119"/>
      <c r="C8" s="119"/>
      <c r="D8" s="119"/>
      <c r="E8" s="26"/>
      <c r="F8" s="26"/>
      <c r="G8" s="26"/>
      <c r="H8" s="26"/>
      <c r="I8" s="26"/>
      <c r="J8" s="26"/>
    </row>
    <row r="9" spans="1:10" x14ac:dyDescent="0.3">
      <c r="A9" s="31"/>
      <c r="B9" s="31"/>
      <c r="C9" s="31"/>
      <c r="D9" s="31"/>
      <c r="E9" s="26"/>
      <c r="F9" s="26"/>
      <c r="G9" s="26"/>
      <c r="H9" s="26"/>
      <c r="I9" s="26"/>
      <c r="J9" s="26"/>
    </row>
    <row r="10" spans="1:10" ht="15.6" x14ac:dyDescent="0.3">
      <c r="A10" s="1" t="s">
        <v>4</v>
      </c>
      <c r="B10" s="26"/>
      <c r="C10" s="26"/>
      <c r="D10" s="27"/>
      <c r="E10" s="26"/>
      <c r="F10" s="26"/>
      <c r="G10" s="28"/>
      <c r="H10" s="26"/>
      <c r="I10" s="26"/>
      <c r="J10" s="26"/>
    </row>
    <row r="11" spans="1:10" ht="27.75" customHeight="1" x14ac:dyDescent="0.3">
      <c r="A11" s="96" t="s">
        <v>5</v>
      </c>
      <c r="B11" s="96" t="s">
        <v>6</v>
      </c>
      <c r="C11" s="96" t="s">
        <v>7</v>
      </c>
      <c r="D11" s="97" t="s">
        <v>8</v>
      </c>
      <c r="E11" s="96" t="s">
        <v>9</v>
      </c>
      <c r="F11" s="108" t="s">
        <v>10</v>
      </c>
      <c r="G11" s="113" t="s">
        <v>30</v>
      </c>
      <c r="H11" s="95" t="s">
        <v>11</v>
      </c>
      <c r="I11" s="96"/>
      <c r="J11" s="96" t="s">
        <v>12</v>
      </c>
    </row>
    <row r="12" spans="1:10" ht="35.25" customHeight="1" x14ac:dyDescent="0.3">
      <c r="A12" s="96"/>
      <c r="B12" s="96"/>
      <c r="C12" s="96"/>
      <c r="D12" s="97"/>
      <c r="E12" s="96"/>
      <c r="F12" s="108"/>
      <c r="G12" s="114"/>
      <c r="H12" s="16" t="s">
        <v>13</v>
      </c>
      <c r="I12" s="14" t="s">
        <v>15</v>
      </c>
      <c r="J12" s="96"/>
    </row>
    <row r="13" spans="1:10" ht="31.5" customHeight="1" x14ac:dyDescent="0.3">
      <c r="A13" s="96"/>
      <c r="B13" s="96"/>
      <c r="C13" s="96"/>
      <c r="D13" s="97"/>
      <c r="E13" s="96"/>
      <c r="F13" s="108"/>
      <c r="G13" s="115"/>
      <c r="H13" s="16" t="s">
        <v>14</v>
      </c>
      <c r="I13" s="14" t="s">
        <v>16</v>
      </c>
      <c r="J13" s="96"/>
    </row>
    <row r="14" spans="1:10" x14ac:dyDescent="0.3">
      <c r="A14" s="14">
        <v>1</v>
      </c>
      <c r="B14" s="14">
        <v>2</v>
      </c>
      <c r="C14" s="14">
        <v>3</v>
      </c>
      <c r="D14" s="13">
        <v>4</v>
      </c>
      <c r="E14" s="14">
        <v>5</v>
      </c>
      <c r="F14" s="14">
        <v>6</v>
      </c>
      <c r="G14" s="9">
        <v>7</v>
      </c>
      <c r="H14" s="14">
        <v>8</v>
      </c>
      <c r="I14" s="14">
        <v>9</v>
      </c>
      <c r="J14" s="14">
        <v>10</v>
      </c>
    </row>
    <row r="15" spans="1:10" ht="17.399999999999999" customHeight="1" x14ac:dyDescent="0.3">
      <c r="A15" s="93" t="s">
        <v>47</v>
      </c>
      <c r="B15" s="93"/>
      <c r="C15" s="93"/>
      <c r="D15" s="93"/>
      <c r="E15" s="93"/>
      <c r="F15" s="93"/>
      <c r="G15" s="93"/>
      <c r="H15" s="93"/>
      <c r="I15" s="93"/>
      <c r="J15" s="93"/>
    </row>
    <row r="16" spans="1:10" ht="19.95" customHeight="1" x14ac:dyDescent="0.3">
      <c r="A16" s="93" t="s">
        <v>35</v>
      </c>
      <c r="B16" s="93"/>
      <c r="C16" s="93"/>
      <c r="D16" s="93"/>
      <c r="E16" s="93"/>
      <c r="F16" s="93"/>
      <c r="G16" s="93"/>
      <c r="H16" s="93"/>
      <c r="I16" s="93"/>
      <c r="J16" s="93"/>
    </row>
    <row r="17" spans="1:10" ht="22.95" customHeight="1" x14ac:dyDescent="0.3">
      <c r="A17" s="14">
        <v>1</v>
      </c>
      <c r="B17" s="93" t="s">
        <v>61</v>
      </c>
      <c r="C17" s="94"/>
      <c r="D17" s="93"/>
      <c r="E17" s="93"/>
      <c r="F17" s="93"/>
      <c r="G17" s="93"/>
      <c r="H17" s="93"/>
      <c r="I17" s="93"/>
      <c r="J17" s="94"/>
    </row>
    <row r="18" spans="1:10" ht="51" customHeight="1" x14ac:dyDescent="0.3">
      <c r="A18" s="126" t="s">
        <v>26</v>
      </c>
      <c r="B18" s="128" t="s">
        <v>62</v>
      </c>
      <c r="C18" s="130" t="s">
        <v>36</v>
      </c>
      <c r="D18" s="45" t="s">
        <v>20</v>
      </c>
      <c r="E18" s="47">
        <v>43724</v>
      </c>
      <c r="F18" s="47">
        <v>22010</v>
      </c>
      <c r="G18" s="47">
        <v>0.5</v>
      </c>
      <c r="H18" s="47">
        <f>F18-G18</f>
        <v>22009.5</v>
      </c>
      <c r="I18" s="70">
        <f>G18/F18*100</f>
        <v>2.271694684234439E-3</v>
      </c>
      <c r="J18" s="135" t="s">
        <v>69</v>
      </c>
    </row>
    <row r="19" spans="1:10" ht="40.950000000000003" customHeight="1" thickBot="1" x14ac:dyDescent="0.35">
      <c r="A19" s="127"/>
      <c r="B19" s="129"/>
      <c r="C19" s="131"/>
      <c r="D19" s="74" t="s">
        <v>21</v>
      </c>
      <c r="E19" s="73">
        <v>2413</v>
      </c>
      <c r="F19" s="73">
        <v>2413</v>
      </c>
      <c r="G19" s="73">
        <v>1158</v>
      </c>
      <c r="H19" s="73">
        <f>F19-G19</f>
        <v>1255</v>
      </c>
      <c r="I19" s="70">
        <f t="shared" ref="I19:I24" si="0">G19/F19*100</f>
        <v>47.990053874844591</v>
      </c>
      <c r="J19" s="136"/>
    </row>
    <row r="20" spans="1:10" ht="42.6" customHeight="1" x14ac:dyDescent="0.3">
      <c r="A20" s="126" t="s">
        <v>27</v>
      </c>
      <c r="B20" s="137" t="s">
        <v>37</v>
      </c>
      <c r="C20" s="139" t="s">
        <v>36</v>
      </c>
      <c r="D20" s="71" t="s">
        <v>20</v>
      </c>
      <c r="E20" s="72">
        <v>3914.6</v>
      </c>
      <c r="F20" s="72">
        <v>6705.4</v>
      </c>
      <c r="G20" s="56">
        <v>0</v>
      </c>
      <c r="H20" s="56">
        <f>F20-G20</f>
        <v>6705.4</v>
      </c>
      <c r="I20" s="70">
        <f t="shared" si="0"/>
        <v>0</v>
      </c>
      <c r="J20" s="116" t="s">
        <v>66</v>
      </c>
    </row>
    <row r="21" spans="1:10" ht="57" customHeight="1" x14ac:dyDescent="0.3">
      <c r="A21" s="127"/>
      <c r="B21" s="138"/>
      <c r="C21" s="140"/>
      <c r="D21" s="13" t="s">
        <v>21</v>
      </c>
      <c r="E21" s="47">
        <v>5206.1000000000004</v>
      </c>
      <c r="F21" s="47">
        <v>2415.3000000000002</v>
      </c>
      <c r="G21" s="47">
        <v>0</v>
      </c>
      <c r="H21" s="47">
        <f>F21-G21</f>
        <v>2415.3000000000002</v>
      </c>
      <c r="I21" s="70">
        <f t="shared" si="0"/>
        <v>0</v>
      </c>
      <c r="J21" s="117"/>
    </row>
    <row r="22" spans="1:10" ht="36" customHeight="1" x14ac:dyDescent="0.3">
      <c r="A22" s="93" t="s">
        <v>17</v>
      </c>
      <c r="B22" s="93"/>
      <c r="C22" s="93"/>
      <c r="D22" s="13" t="s">
        <v>18</v>
      </c>
      <c r="E22" s="46">
        <v>0</v>
      </c>
      <c r="F22" s="46">
        <v>0</v>
      </c>
      <c r="G22" s="46">
        <v>0</v>
      </c>
      <c r="H22" s="46">
        <v>0</v>
      </c>
      <c r="I22" s="70">
        <v>0</v>
      </c>
      <c r="J22" s="3" t="s">
        <v>19</v>
      </c>
    </row>
    <row r="23" spans="1:10" ht="46.2" customHeight="1" x14ac:dyDescent="0.3">
      <c r="A23" s="93"/>
      <c r="B23" s="93"/>
      <c r="C23" s="93"/>
      <c r="D23" s="13" t="s">
        <v>20</v>
      </c>
      <c r="E23" s="46">
        <f>E18+E20</f>
        <v>47638.6</v>
      </c>
      <c r="F23" s="46">
        <f>F18+F20</f>
        <v>28715.4</v>
      </c>
      <c r="G23" s="46">
        <f t="shared" ref="G23" si="1">G18+G20</f>
        <v>0.5</v>
      </c>
      <c r="H23" s="46">
        <f>F23-G23</f>
        <v>28714.9</v>
      </c>
      <c r="I23" s="70">
        <f t="shared" si="0"/>
        <v>1.7412259623755893E-3</v>
      </c>
      <c r="J23" s="3" t="s">
        <v>19</v>
      </c>
    </row>
    <row r="24" spans="1:10" ht="32.4" customHeight="1" x14ac:dyDescent="0.3">
      <c r="A24" s="93"/>
      <c r="B24" s="93"/>
      <c r="C24" s="93"/>
      <c r="D24" s="13" t="s">
        <v>21</v>
      </c>
      <c r="E24" s="47">
        <f>E19+E21</f>
        <v>7619.1</v>
      </c>
      <c r="F24" s="47">
        <f t="shared" ref="F24:G24" si="2">F19+F21</f>
        <v>4828.3</v>
      </c>
      <c r="G24" s="47">
        <f t="shared" si="2"/>
        <v>1158</v>
      </c>
      <c r="H24" s="47">
        <f>F24-G24</f>
        <v>3670.3</v>
      </c>
      <c r="I24" s="70">
        <f t="shared" si="0"/>
        <v>23.983596711057722</v>
      </c>
      <c r="J24" s="3" t="s">
        <v>19</v>
      </c>
    </row>
    <row r="25" spans="1:10" ht="43.8" customHeight="1" thickBot="1" x14ac:dyDescent="0.35">
      <c r="A25" s="93"/>
      <c r="B25" s="93"/>
      <c r="C25" s="93"/>
      <c r="D25" s="83" t="s">
        <v>22</v>
      </c>
      <c r="E25" s="84">
        <v>0</v>
      </c>
      <c r="F25" s="84">
        <v>0</v>
      </c>
      <c r="G25" s="84">
        <v>0</v>
      </c>
      <c r="H25" s="84">
        <v>0</v>
      </c>
      <c r="I25" s="85">
        <v>0</v>
      </c>
      <c r="J25" s="86" t="s">
        <v>19</v>
      </c>
    </row>
    <row r="26" spans="1:10" ht="27" thickBot="1" x14ac:dyDescent="0.35">
      <c r="A26" s="109" t="s">
        <v>31</v>
      </c>
      <c r="B26" s="109"/>
      <c r="C26" s="110"/>
      <c r="D26" s="87" t="s">
        <v>18</v>
      </c>
      <c r="E26" s="88">
        <f>E22</f>
        <v>0</v>
      </c>
      <c r="F26" s="89">
        <v>0</v>
      </c>
      <c r="G26" s="90">
        <v>0</v>
      </c>
      <c r="H26" s="89">
        <v>0</v>
      </c>
      <c r="I26" s="91">
        <v>0</v>
      </c>
      <c r="J26" s="92" t="s">
        <v>19</v>
      </c>
    </row>
    <row r="27" spans="1:10" ht="49.2" customHeight="1" thickBot="1" x14ac:dyDescent="0.35">
      <c r="A27" s="109"/>
      <c r="B27" s="109"/>
      <c r="C27" s="110"/>
      <c r="D27" s="49" t="s">
        <v>20</v>
      </c>
      <c r="E27" s="51">
        <f>E23</f>
        <v>47638.6</v>
      </c>
      <c r="F27" s="51">
        <f t="shared" ref="F27:G27" si="3">F23</f>
        <v>28715.4</v>
      </c>
      <c r="G27" s="51">
        <f t="shared" si="3"/>
        <v>0.5</v>
      </c>
      <c r="H27" s="52">
        <f>F27-G27</f>
        <v>28714.9</v>
      </c>
      <c r="I27" s="54">
        <f>G27*100/F27</f>
        <v>1.7412259623755893E-3</v>
      </c>
      <c r="J27" s="50" t="s">
        <v>19</v>
      </c>
    </row>
    <row r="28" spans="1:10" ht="27" thickBot="1" x14ac:dyDescent="0.35">
      <c r="A28" s="109"/>
      <c r="B28" s="109"/>
      <c r="C28" s="110"/>
      <c r="D28" s="49" t="s">
        <v>21</v>
      </c>
      <c r="E28" s="51">
        <f>E24</f>
        <v>7619.1</v>
      </c>
      <c r="F28" s="51">
        <f t="shared" ref="F28:G28" si="4">F24</f>
        <v>4828.3</v>
      </c>
      <c r="G28" s="51">
        <f t="shared" si="4"/>
        <v>1158</v>
      </c>
      <c r="H28" s="52">
        <f>F28-G28</f>
        <v>3670.3</v>
      </c>
      <c r="I28" s="69">
        <f>G28*100/F28</f>
        <v>23.983596711057722</v>
      </c>
      <c r="J28" s="65" t="s">
        <v>19</v>
      </c>
    </row>
    <row r="29" spans="1:10" ht="40.200000000000003" thickBot="1" x14ac:dyDescent="0.35">
      <c r="A29" s="111"/>
      <c r="B29" s="111"/>
      <c r="C29" s="112"/>
      <c r="D29" s="66" t="s">
        <v>22</v>
      </c>
      <c r="E29" s="57">
        <v>0</v>
      </c>
      <c r="F29" s="57">
        <v>0</v>
      </c>
      <c r="G29" s="67">
        <v>0</v>
      </c>
      <c r="H29" s="53">
        <v>0</v>
      </c>
      <c r="I29" s="68">
        <v>0</v>
      </c>
      <c r="J29" s="58" t="s">
        <v>19</v>
      </c>
    </row>
    <row r="30" spans="1:10" ht="23.4" customHeight="1" x14ac:dyDescent="0.3">
      <c r="A30" s="132" t="s">
        <v>38</v>
      </c>
      <c r="B30" s="125"/>
      <c r="C30" s="125"/>
      <c r="D30" s="131"/>
      <c r="E30" s="131"/>
      <c r="F30" s="131"/>
      <c r="G30" s="131"/>
      <c r="H30" s="131"/>
      <c r="I30" s="131"/>
      <c r="J30" s="131"/>
    </row>
    <row r="31" spans="1:10" ht="24" customHeight="1" x14ac:dyDescent="0.3">
      <c r="A31" s="132" t="s">
        <v>39</v>
      </c>
      <c r="B31" s="132"/>
      <c r="C31" s="132"/>
      <c r="D31" s="132"/>
      <c r="E31" s="132"/>
      <c r="F31" s="132"/>
      <c r="G31" s="132"/>
      <c r="H31" s="132"/>
      <c r="I31" s="132"/>
      <c r="J31" s="132"/>
    </row>
    <row r="32" spans="1:10" ht="39.6" x14ac:dyDescent="0.3">
      <c r="A32" s="133" t="s">
        <v>40</v>
      </c>
      <c r="B32" s="134" t="s">
        <v>53</v>
      </c>
      <c r="C32" s="134" t="s">
        <v>36</v>
      </c>
      <c r="D32" s="41" t="s">
        <v>20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42"/>
    </row>
    <row r="33" spans="1:10" ht="42.6" customHeight="1" x14ac:dyDescent="0.3">
      <c r="A33" s="123"/>
      <c r="B33" s="125"/>
      <c r="C33" s="125"/>
      <c r="D33" s="4" t="s">
        <v>21</v>
      </c>
      <c r="E33" s="48">
        <v>0</v>
      </c>
      <c r="F33" s="48">
        <v>0</v>
      </c>
      <c r="G33" s="48">
        <v>0</v>
      </c>
      <c r="H33" s="48">
        <f>F33-G33</f>
        <v>0</v>
      </c>
      <c r="I33" s="48">
        <v>0</v>
      </c>
      <c r="J33" s="77"/>
    </row>
    <row r="34" spans="1:10" ht="50.4" customHeight="1" x14ac:dyDescent="0.3">
      <c r="A34" s="122" t="s">
        <v>41</v>
      </c>
      <c r="B34" s="124" t="s">
        <v>54</v>
      </c>
      <c r="C34" s="124" t="s">
        <v>36</v>
      </c>
      <c r="D34" s="21" t="s">
        <v>20</v>
      </c>
      <c r="E34" s="56">
        <v>748.8</v>
      </c>
      <c r="F34" s="56">
        <v>748.8</v>
      </c>
      <c r="G34" s="56">
        <v>0</v>
      </c>
      <c r="H34" s="56">
        <v>0</v>
      </c>
      <c r="I34" s="56">
        <f>G34*100/F34</f>
        <v>0</v>
      </c>
      <c r="J34" s="78"/>
    </row>
    <row r="35" spans="1:10" ht="36" customHeight="1" x14ac:dyDescent="0.3">
      <c r="A35" s="123"/>
      <c r="B35" s="125"/>
      <c r="C35" s="125"/>
      <c r="D35" s="19" t="s">
        <v>21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8"/>
    </row>
    <row r="36" spans="1:10" ht="26.4" x14ac:dyDescent="0.3">
      <c r="A36" s="132"/>
      <c r="B36" s="132" t="s">
        <v>42</v>
      </c>
      <c r="C36" s="141"/>
      <c r="D36" s="4" t="s">
        <v>18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24"/>
    </row>
    <row r="37" spans="1:10" ht="39.6" x14ac:dyDescent="0.3">
      <c r="A37" s="125"/>
      <c r="B37" s="125"/>
      <c r="C37" s="142"/>
      <c r="D37" s="4" t="s">
        <v>20</v>
      </c>
      <c r="E37" s="48">
        <f>E34+E32</f>
        <v>748.8</v>
      </c>
      <c r="F37" s="48">
        <f t="shared" ref="F37:H37" si="5">F34+F32</f>
        <v>748.8</v>
      </c>
      <c r="G37" s="48">
        <f t="shared" si="5"/>
        <v>0</v>
      </c>
      <c r="H37" s="48">
        <f t="shared" si="5"/>
        <v>0</v>
      </c>
      <c r="I37" s="48">
        <f>G37*100/F37</f>
        <v>0</v>
      </c>
      <c r="J37" s="82" t="s">
        <v>67</v>
      </c>
    </row>
    <row r="38" spans="1:10" ht="26.4" x14ac:dyDescent="0.3">
      <c r="A38" s="125"/>
      <c r="B38" s="125"/>
      <c r="C38" s="142"/>
      <c r="D38" s="4" t="s">
        <v>21</v>
      </c>
      <c r="E38" s="48">
        <f>E33+E35</f>
        <v>0</v>
      </c>
      <c r="F38" s="48">
        <f t="shared" ref="F38:H38" si="6">F33+F35</f>
        <v>0</v>
      </c>
      <c r="G38" s="48">
        <f t="shared" si="6"/>
        <v>0</v>
      </c>
      <c r="H38" s="48">
        <f t="shared" si="6"/>
        <v>0</v>
      </c>
      <c r="I38" s="48">
        <v>0</v>
      </c>
      <c r="J38" s="24"/>
    </row>
    <row r="39" spans="1:10" ht="39.6" x14ac:dyDescent="0.3">
      <c r="A39" s="125"/>
      <c r="B39" s="125"/>
      <c r="C39" s="142"/>
      <c r="D39" s="4" t="s">
        <v>22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24"/>
    </row>
    <row r="40" spans="1:10" ht="26.4" x14ac:dyDescent="0.3">
      <c r="A40" s="132"/>
      <c r="B40" s="132" t="s">
        <v>43</v>
      </c>
      <c r="C40" s="141"/>
      <c r="D40" s="4" t="s">
        <v>18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24"/>
    </row>
    <row r="41" spans="1:10" ht="39.6" x14ac:dyDescent="0.3">
      <c r="A41" s="125"/>
      <c r="B41" s="125"/>
      <c r="C41" s="142"/>
      <c r="D41" s="4" t="s">
        <v>20</v>
      </c>
      <c r="E41" s="48">
        <f>E37</f>
        <v>748.8</v>
      </c>
      <c r="F41" s="48">
        <f t="shared" ref="F41:H41" si="7">F37</f>
        <v>748.8</v>
      </c>
      <c r="G41" s="48">
        <f t="shared" si="7"/>
        <v>0</v>
      </c>
      <c r="H41" s="48">
        <f t="shared" si="7"/>
        <v>0</v>
      </c>
      <c r="I41" s="48">
        <f>G41*100/F41</f>
        <v>0</v>
      </c>
      <c r="J41" s="24"/>
    </row>
    <row r="42" spans="1:10" ht="26.4" x14ac:dyDescent="0.3">
      <c r="A42" s="125"/>
      <c r="B42" s="125"/>
      <c r="C42" s="142"/>
      <c r="D42" s="4" t="s">
        <v>21</v>
      </c>
      <c r="E42" s="48">
        <f>E38</f>
        <v>0</v>
      </c>
      <c r="F42" s="48">
        <f t="shared" ref="F42:H42" si="8">F38</f>
        <v>0</v>
      </c>
      <c r="G42" s="48">
        <f t="shared" si="8"/>
        <v>0</v>
      </c>
      <c r="H42" s="48">
        <f t="shared" si="8"/>
        <v>0</v>
      </c>
      <c r="I42" s="48">
        <v>0</v>
      </c>
      <c r="J42" s="24"/>
    </row>
    <row r="43" spans="1:10" ht="39.6" x14ac:dyDescent="0.3">
      <c r="A43" s="125"/>
      <c r="B43" s="125"/>
      <c r="C43" s="142"/>
      <c r="D43" s="4" t="s">
        <v>22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23"/>
    </row>
    <row r="44" spans="1:10" ht="21" customHeight="1" x14ac:dyDescent="0.3">
      <c r="A44" s="156" t="s">
        <v>48</v>
      </c>
      <c r="B44" s="156"/>
      <c r="C44" s="156"/>
      <c r="D44" s="156"/>
      <c r="E44" s="156"/>
      <c r="F44" s="156"/>
      <c r="G44" s="156"/>
      <c r="H44" s="156"/>
      <c r="I44" s="156"/>
      <c r="J44" s="156"/>
    </row>
    <row r="45" spans="1:10" ht="17.399999999999999" customHeight="1" x14ac:dyDescent="0.3">
      <c r="A45" s="132" t="s">
        <v>55</v>
      </c>
      <c r="B45" s="125"/>
      <c r="C45" s="125"/>
      <c r="D45" s="125"/>
      <c r="E45" s="125"/>
      <c r="F45" s="125"/>
      <c r="G45" s="125"/>
      <c r="H45" s="125"/>
      <c r="I45" s="125"/>
      <c r="J45" s="125"/>
    </row>
    <row r="46" spans="1:10" ht="21.6" customHeight="1" x14ac:dyDescent="0.3">
      <c r="A46" s="132" t="s">
        <v>49</v>
      </c>
      <c r="B46" s="132"/>
      <c r="C46" s="132"/>
      <c r="D46" s="132"/>
      <c r="E46" s="132"/>
      <c r="F46" s="132"/>
      <c r="G46" s="132"/>
      <c r="H46" s="132"/>
      <c r="I46" s="132"/>
      <c r="J46" s="132"/>
    </row>
    <row r="47" spans="1:10" ht="60.6" customHeight="1" x14ac:dyDescent="0.3">
      <c r="A47" s="133" t="s">
        <v>46</v>
      </c>
      <c r="B47" s="134" t="s">
        <v>56</v>
      </c>
      <c r="C47" s="134" t="s">
        <v>36</v>
      </c>
      <c r="D47" s="41" t="s">
        <v>20</v>
      </c>
      <c r="E47" s="55">
        <v>19226</v>
      </c>
      <c r="F47" s="55">
        <v>28226</v>
      </c>
      <c r="G47" s="55">
        <v>0</v>
      </c>
      <c r="H47" s="55">
        <f>F47-G47</f>
        <v>28226</v>
      </c>
      <c r="I47" s="43">
        <f>G47*100/F47</f>
        <v>0</v>
      </c>
      <c r="J47" s="143" t="s">
        <v>68</v>
      </c>
    </row>
    <row r="48" spans="1:10" ht="52.2" customHeight="1" x14ac:dyDescent="0.3">
      <c r="A48" s="123"/>
      <c r="B48" s="125"/>
      <c r="C48" s="125"/>
      <c r="D48" s="4" t="s">
        <v>21</v>
      </c>
      <c r="E48" s="48">
        <v>12137</v>
      </c>
      <c r="F48" s="48">
        <v>3137</v>
      </c>
      <c r="G48" s="48">
        <v>0</v>
      </c>
      <c r="H48" s="48">
        <f>F48-G48</f>
        <v>3137</v>
      </c>
      <c r="I48" s="29">
        <f>G48*100/F48</f>
        <v>0</v>
      </c>
      <c r="J48" s="144"/>
    </row>
    <row r="49" spans="1:10" ht="27" customHeight="1" x14ac:dyDescent="0.3">
      <c r="A49" s="132"/>
      <c r="B49" s="132" t="s">
        <v>44</v>
      </c>
      <c r="C49" s="141"/>
      <c r="D49" s="4" t="s">
        <v>18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4"/>
    </row>
    <row r="50" spans="1:10" ht="40.200000000000003" customHeight="1" x14ac:dyDescent="0.3">
      <c r="A50" s="125"/>
      <c r="B50" s="125"/>
      <c r="C50" s="142"/>
      <c r="D50" s="4" t="s">
        <v>20</v>
      </c>
      <c r="E50" s="48">
        <f>E47</f>
        <v>19226</v>
      </c>
      <c r="F50" s="48">
        <f t="shared" ref="F50:H50" si="9">F47</f>
        <v>28226</v>
      </c>
      <c r="G50" s="48">
        <f t="shared" si="9"/>
        <v>0</v>
      </c>
      <c r="H50" s="48">
        <f t="shared" si="9"/>
        <v>28226</v>
      </c>
      <c r="I50" s="29">
        <f>G50*100/F50</f>
        <v>0</v>
      </c>
      <c r="J50" s="24" t="s">
        <v>19</v>
      </c>
    </row>
    <row r="51" spans="1:10" ht="26.4" x14ac:dyDescent="0.3">
      <c r="A51" s="125"/>
      <c r="B51" s="125"/>
      <c r="C51" s="142"/>
      <c r="D51" s="4" t="s">
        <v>21</v>
      </c>
      <c r="E51" s="48">
        <f>E48</f>
        <v>12137</v>
      </c>
      <c r="F51" s="48">
        <f t="shared" ref="F51:H51" si="10">F48</f>
        <v>3137</v>
      </c>
      <c r="G51" s="48">
        <f t="shared" si="10"/>
        <v>0</v>
      </c>
      <c r="H51" s="48">
        <f t="shared" si="10"/>
        <v>3137</v>
      </c>
      <c r="I51" s="29">
        <f>G51*100/F51</f>
        <v>0</v>
      </c>
      <c r="J51" s="24" t="s">
        <v>19</v>
      </c>
    </row>
    <row r="52" spans="1:10" ht="39.6" x14ac:dyDescent="0.3">
      <c r="A52" s="125"/>
      <c r="B52" s="125"/>
      <c r="C52" s="142"/>
      <c r="D52" s="4" t="s">
        <v>22</v>
      </c>
      <c r="E52" s="48">
        <v>0</v>
      </c>
      <c r="F52" s="48">
        <v>0</v>
      </c>
      <c r="G52" s="48">
        <v>0</v>
      </c>
      <c r="H52" s="48">
        <v>0</v>
      </c>
      <c r="I52" s="29">
        <v>0</v>
      </c>
      <c r="J52" s="23"/>
    </row>
    <row r="53" spans="1:10" ht="26.4" x14ac:dyDescent="0.3">
      <c r="A53" s="158"/>
      <c r="B53" s="158" t="s">
        <v>45</v>
      </c>
      <c r="C53" s="158"/>
      <c r="D53" s="4" t="s">
        <v>18</v>
      </c>
      <c r="E53" s="48">
        <v>0</v>
      </c>
      <c r="F53" s="48">
        <v>0</v>
      </c>
      <c r="G53" s="48">
        <v>0</v>
      </c>
      <c r="H53" s="48">
        <v>0</v>
      </c>
      <c r="I53" s="29">
        <v>0</v>
      </c>
      <c r="J53" s="24"/>
    </row>
    <row r="54" spans="1:10" ht="42" customHeight="1" x14ac:dyDescent="0.3">
      <c r="A54" s="159"/>
      <c r="B54" s="159"/>
      <c r="C54" s="159"/>
      <c r="D54" s="4" t="s">
        <v>20</v>
      </c>
      <c r="E54" s="48">
        <f>E50</f>
        <v>19226</v>
      </c>
      <c r="F54" s="48">
        <f t="shared" ref="F54:H54" si="11">F50</f>
        <v>28226</v>
      </c>
      <c r="G54" s="48">
        <f t="shared" si="11"/>
        <v>0</v>
      </c>
      <c r="H54" s="48">
        <f t="shared" si="11"/>
        <v>28226</v>
      </c>
      <c r="I54" s="29">
        <f>G54*100/F54</f>
        <v>0</v>
      </c>
      <c r="J54" s="24" t="s">
        <v>19</v>
      </c>
    </row>
    <row r="55" spans="1:10" ht="27.6" customHeight="1" x14ac:dyDescent="0.3">
      <c r="A55" s="159"/>
      <c r="B55" s="159"/>
      <c r="C55" s="159"/>
      <c r="D55" s="4" t="s">
        <v>21</v>
      </c>
      <c r="E55" s="48">
        <f>E51</f>
        <v>12137</v>
      </c>
      <c r="F55" s="48">
        <f t="shared" ref="F55:H55" si="12">F51</f>
        <v>3137</v>
      </c>
      <c r="G55" s="48">
        <f t="shared" si="12"/>
        <v>0</v>
      </c>
      <c r="H55" s="48">
        <f t="shared" si="12"/>
        <v>3137</v>
      </c>
      <c r="I55" s="29">
        <f>G55*100/F55</f>
        <v>0</v>
      </c>
      <c r="J55" s="24" t="s">
        <v>19</v>
      </c>
    </row>
    <row r="56" spans="1:10" ht="39.6" x14ac:dyDescent="0.3">
      <c r="A56" s="160"/>
      <c r="B56" s="160"/>
      <c r="C56" s="160"/>
      <c r="D56" s="4" t="s">
        <v>22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3"/>
    </row>
    <row r="57" spans="1:10" ht="29.4" customHeight="1" x14ac:dyDescent="0.3">
      <c r="A57" s="157" t="s">
        <v>50</v>
      </c>
      <c r="B57" s="157"/>
      <c r="C57" s="157"/>
      <c r="D57" s="157"/>
      <c r="E57" s="157"/>
      <c r="F57" s="157"/>
      <c r="G57" s="157"/>
      <c r="H57" s="157"/>
      <c r="I57" s="157"/>
      <c r="J57" s="157"/>
    </row>
    <row r="58" spans="1:10" ht="43.95" customHeight="1" x14ac:dyDescent="0.3">
      <c r="A58" s="123" t="s">
        <v>52</v>
      </c>
      <c r="B58" s="125" t="s">
        <v>57</v>
      </c>
      <c r="C58" s="125" t="s">
        <v>60</v>
      </c>
      <c r="D58" s="4" t="s">
        <v>20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22"/>
    </row>
    <row r="59" spans="1:10" ht="35.25" customHeight="1" x14ac:dyDescent="0.3">
      <c r="A59" s="123"/>
      <c r="B59" s="125"/>
      <c r="C59" s="125"/>
      <c r="D59" s="25" t="s">
        <v>21</v>
      </c>
      <c r="E59" s="48">
        <v>30355</v>
      </c>
      <c r="F59" s="48">
        <v>30355</v>
      </c>
      <c r="G59" s="48">
        <v>9947.9</v>
      </c>
      <c r="H59" s="48">
        <f>F59-G59</f>
        <v>20407.099999999999</v>
      </c>
      <c r="I59" s="48">
        <f>G59/F59*100</f>
        <v>32.771866249382306</v>
      </c>
      <c r="J59" s="75"/>
    </row>
    <row r="60" spans="1:10" ht="39.6" x14ac:dyDescent="0.3">
      <c r="A60" s="123"/>
      <c r="B60" s="125"/>
      <c r="C60" s="125" t="s">
        <v>36</v>
      </c>
      <c r="D60" s="20" t="s">
        <v>20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76"/>
    </row>
    <row r="61" spans="1:10" ht="26.4" x14ac:dyDescent="0.3">
      <c r="A61" s="123"/>
      <c r="B61" s="125"/>
      <c r="C61" s="125"/>
      <c r="D61" s="25" t="s">
        <v>21</v>
      </c>
      <c r="E61" s="48">
        <v>435</v>
      </c>
      <c r="F61" s="48">
        <v>435</v>
      </c>
      <c r="G61" s="48">
        <v>70</v>
      </c>
      <c r="H61" s="48">
        <f>F61-G61</f>
        <v>365</v>
      </c>
      <c r="I61" s="48">
        <f>G61/F61*100</f>
        <v>16.091954022988507</v>
      </c>
      <c r="J61" s="75"/>
    </row>
    <row r="62" spans="1:10" ht="26.4" x14ac:dyDescent="0.3">
      <c r="A62" s="132"/>
      <c r="B62" s="132" t="s">
        <v>51</v>
      </c>
      <c r="C62" s="141"/>
      <c r="D62" s="4" t="s">
        <v>18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24"/>
    </row>
    <row r="63" spans="1:10" ht="39.6" x14ac:dyDescent="0.3">
      <c r="A63" s="125"/>
      <c r="B63" s="125"/>
      <c r="C63" s="142"/>
      <c r="D63" s="4" t="s">
        <v>20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24"/>
    </row>
    <row r="64" spans="1:10" ht="26.4" x14ac:dyDescent="0.3">
      <c r="A64" s="125"/>
      <c r="B64" s="125"/>
      <c r="C64" s="142"/>
      <c r="D64" s="4" t="s">
        <v>21</v>
      </c>
      <c r="E64" s="48">
        <f>E59+E61</f>
        <v>30790</v>
      </c>
      <c r="F64" s="48">
        <f t="shared" ref="F64:H64" si="13">F59+F61</f>
        <v>30790</v>
      </c>
      <c r="G64" s="48">
        <f t="shared" si="13"/>
        <v>10017.9</v>
      </c>
      <c r="H64" s="48">
        <f t="shared" si="13"/>
        <v>20772.099999999999</v>
      </c>
      <c r="I64" s="48">
        <f>G64/F64*100</f>
        <v>32.536213056187073</v>
      </c>
      <c r="J64" s="44"/>
    </row>
    <row r="65" spans="1:10" ht="40.200000000000003" thickBot="1" x14ac:dyDescent="0.35">
      <c r="A65" s="154"/>
      <c r="B65" s="154"/>
      <c r="C65" s="155"/>
      <c r="D65" s="32" t="s">
        <v>22</v>
      </c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30"/>
    </row>
    <row r="66" spans="1:10" ht="34.200000000000003" customHeight="1" thickBot="1" x14ac:dyDescent="0.35">
      <c r="A66" s="145" t="s">
        <v>32</v>
      </c>
      <c r="B66" s="146"/>
      <c r="C66" s="147"/>
      <c r="D66" s="80" t="s">
        <v>65</v>
      </c>
      <c r="E66" s="81">
        <f>E67+E68+E69+E70</f>
        <v>118159.5</v>
      </c>
      <c r="F66" s="81">
        <f t="shared" ref="F66:H66" si="14">F67+F68+F69+F70</f>
        <v>96445.5</v>
      </c>
      <c r="G66" s="81">
        <f t="shared" si="14"/>
        <v>11176.4</v>
      </c>
      <c r="H66" s="81">
        <f t="shared" si="14"/>
        <v>85269.1</v>
      </c>
      <c r="I66" s="81">
        <f>G66/F66*100</f>
        <v>11.588306349181662</v>
      </c>
      <c r="J66" s="79" t="s">
        <v>19</v>
      </c>
    </row>
    <row r="67" spans="1:10" s="11" customFormat="1" ht="27.6" customHeight="1" thickBot="1" x14ac:dyDescent="0.35">
      <c r="A67" s="148"/>
      <c r="B67" s="149"/>
      <c r="C67" s="150"/>
      <c r="D67" s="33" t="s">
        <v>18</v>
      </c>
      <c r="E67" s="34">
        <v>0</v>
      </c>
      <c r="F67" s="34">
        <v>0</v>
      </c>
      <c r="G67" s="34">
        <v>0</v>
      </c>
      <c r="H67" s="34">
        <v>0</v>
      </c>
      <c r="I67" s="81">
        <v>0</v>
      </c>
      <c r="J67" s="35" t="s">
        <v>19</v>
      </c>
    </row>
    <row r="68" spans="1:10" s="11" customFormat="1" ht="40.950000000000003" customHeight="1" thickBot="1" x14ac:dyDescent="0.35">
      <c r="A68" s="148"/>
      <c r="B68" s="149"/>
      <c r="C68" s="150"/>
      <c r="D68" s="36" t="s">
        <v>20</v>
      </c>
      <c r="E68" s="17">
        <f>E63+E54+E41+E27</f>
        <v>67613.399999999994</v>
      </c>
      <c r="F68" s="17">
        <f t="shared" ref="F68:G68" si="15">F63+F54+F41+F27</f>
        <v>57690.2</v>
      </c>
      <c r="G68" s="17">
        <f t="shared" si="15"/>
        <v>0.5</v>
      </c>
      <c r="H68" s="17">
        <f>F68-G68</f>
        <v>57689.7</v>
      </c>
      <c r="I68" s="81">
        <f t="shared" ref="I68" si="16">G68/F68*100</f>
        <v>8.6669833004565764E-4</v>
      </c>
      <c r="J68" s="37" t="s">
        <v>19</v>
      </c>
    </row>
    <row r="69" spans="1:10" s="11" customFormat="1" ht="29.4" customHeight="1" thickBot="1" x14ac:dyDescent="0.35">
      <c r="A69" s="148"/>
      <c r="B69" s="149"/>
      <c r="C69" s="150"/>
      <c r="D69" s="36" t="s">
        <v>21</v>
      </c>
      <c r="E69" s="17">
        <f>E64+E55+E42+E28</f>
        <v>50546.1</v>
      </c>
      <c r="F69" s="17">
        <f t="shared" ref="F69:G69" si="17">F64+F55+F42+F28</f>
        <v>38755.300000000003</v>
      </c>
      <c r="G69" s="17">
        <f t="shared" si="17"/>
        <v>11175.9</v>
      </c>
      <c r="H69" s="17">
        <f>F69-G69</f>
        <v>27579.4</v>
      </c>
      <c r="I69" s="81">
        <f>G69/F69*100</f>
        <v>28.837088088596914</v>
      </c>
      <c r="J69" s="37" t="s">
        <v>19</v>
      </c>
    </row>
    <row r="70" spans="1:10" s="11" customFormat="1" ht="40.200000000000003" thickBot="1" x14ac:dyDescent="0.35">
      <c r="A70" s="151"/>
      <c r="B70" s="152"/>
      <c r="C70" s="153"/>
      <c r="D70" s="38" t="s">
        <v>22</v>
      </c>
      <c r="E70" s="39">
        <v>0</v>
      </c>
      <c r="F70" s="39">
        <v>0</v>
      </c>
      <c r="G70" s="39">
        <v>0</v>
      </c>
      <c r="H70" s="39">
        <v>0</v>
      </c>
      <c r="I70" s="64">
        <v>0</v>
      </c>
      <c r="J70" s="40" t="s">
        <v>19</v>
      </c>
    </row>
    <row r="71" spans="1:10" s="11" customFormat="1" x14ac:dyDescent="0.3">
      <c r="A71" s="107" t="s">
        <v>23</v>
      </c>
      <c r="B71" s="107"/>
      <c r="C71" s="107"/>
      <c r="D71" s="107"/>
      <c r="E71" s="107"/>
      <c r="F71" s="107"/>
      <c r="G71" s="107"/>
      <c r="H71" s="107"/>
      <c r="I71" s="107"/>
      <c r="J71" s="107"/>
    </row>
    <row r="72" spans="1:10" s="11" customFormat="1" ht="26.4" x14ac:dyDescent="0.3">
      <c r="A72" s="97" t="s">
        <v>58</v>
      </c>
      <c r="B72" s="97"/>
      <c r="C72" s="97"/>
      <c r="D72" s="13" t="s">
        <v>18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8" t="s">
        <v>19</v>
      </c>
    </row>
    <row r="73" spans="1:10" s="11" customFormat="1" ht="39.6" x14ac:dyDescent="0.3">
      <c r="A73" s="97"/>
      <c r="B73" s="97"/>
      <c r="C73" s="97"/>
      <c r="D73" s="13" t="s">
        <v>20</v>
      </c>
      <c r="E73" s="12">
        <f>E68</f>
        <v>67613.399999999994</v>
      </c>
      <c r="F73" s="12">
        <f t="shared" ref="F73:H73" si="18">F68</f>
        <v>57690.2</v>
      </c>
      <c r="G73" s="12">
        <f t="shared" si="18"/>
        <v>0.5</v>
      </c>
      <c r="H73" s="12">
        <f t="shared" si="18"/>
        <v>57689.7</v>
      </c>
      <c r="I73" s="12">
        <f t="shared" ref="I73:I81" si="19">G73/F73*100</f>
        <v>8.6669833004565764E-4</v>
      </c>
      <c r="J73" s="18" t="s">
        <v>19</v>
      </c>
    </row>
    <row r="74" spans="1:10" s="11" customFormat="1" ht="15" customHeight="1" x14ac:dyDescent="0.3">
      <c r="A74" s="97"/>
      <c r="B74" s="97"/>
      <c r="C74" s="97"/>
      <c r="D74" s="13" t="s">
        <v>21</v>
      </c>
      <c r="E74" s="12">
        <f>E69-E79</f>
        <v>20191.099999999999</v>
      </c>
      <c r="F74" s="12">
        <f>F69-F79</f>
        <v>8400.3000000000029</v>
      </c>
      <c r="G74" s="12">
        <f t="shared" ref="G74" si="20">G69-G79</f>
        <v>1228</v>
      </c>
      <c r="H74" s="12">
        <f>H69-H79</f>
        <v>7172.3000000000029</v>
      </c>
      <c r="I74" s="12">
        <f t="shared" si="19"/>
        <v>14.618525528850155</v>
      </c>
      <c r="J74" s="18"/>
    </row>
    <row r="75" spans="1:10" s="11" customFormat="1" ht="39.6" x14ac:dyDescent="0.3">
      <c r="A75" s="97"/>
      <c r="B75" s="97"/>
      <c r="C75" s="97"/>
      <c r="D75" s="13" t="s">
        <v>22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8" t="s">
        <v>19</v>
      </c>
    </row>
    <row r="76" spans="1:10" s="63" customFormat="1" x14ac:dyDescent="0.3">
      <c r="A76" s="97"/>
      <c r="B76" s="97"/>
      <c r="C76" s="97"/>
      <c r="D76" s="60" t="s">
        <v>25</v>
      </c>
      <c r="E76" s="61">
        <f>E73+E74</f>
        <v>87804.5</v>
      </c>
      <c r="F76" s="61">
        <f t="shared" ref="F76:H76" si="21">F73+F74</f>
        <v>66090.5</v>
      </c>
      <c r="G76" s="61">
        <f t="shared" si="21"/>
        <v>1228.5</v>
      </c>
      <c r="H76" s="61">
        <f t="shared" si="21"/>
        <v>64862</v>
      </c>
      <c r="I76" s="61">
        <f t="shared" si="19"/>
        <v>1.8588148069692316</v>
      </c>
      <c r="J76" s="62" t="s">
        <v>19</v>
      </c>
    </row>
    <row r="77" spans="1:10" s="11" customFormat="1" ht="25.5" customHeight="1" x14ac:dyDescent="0.3">
      <c r="A77" s="98" t="s">
        <v>59</v>
      </c>
      <c r="B77" s="99"/>
      <c r="C77" s="100"/>
      <c r="D77" s="13" t="s">
        <v>18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8" t="s">
        <v>19</v>
      </c>
    </row>
    <row r="78" spans="1:10" s="11" customFormat="1" ht="38.25" customHeight="1" x14ac:dyDescent="0.3">
      <c r="A78" s="101"/>
      <c r="B78" s="102"/>
      <c r="C78" s="103"/>
      <c r="D78" s="13" t="s">
        <v>20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8" t="s">
        <v>19</v>
      </c>
    </row>
    <row r="79" spans="1:10" s="11" customFormat="1" ht="26.4" x14ac:dyDescent="0.3">
      <c r="A79" s="101"/>
      <c r="B79" s="102"/>
      <c r="C79" s="103"/>
      <c r="D79" s="13" t="s">
        <v>21</v>
      </c>
      <c r="E79" s="12">
        <f>E59</f>
        <v>30355</v>
      </c>
      <c r="F79" s="12">
        <f>F59</f>
        <v>30355</v>
      </c>
      <c r="G79" s="12">
        <f>G59</f>
        <v>9947.9</v>
      </c>
      <c r="H79" s="12">
        <f>F79-G79</f>
        <v>20407.099999999999</v>
      </c>
      <c r="I79" s="12">
        <f t="shared" si="19"/>
        <v>32.771866249382306</v>
      </c>
      <c r="J79" s="18" t="s">
        <v>19</v>
      </c>
    </row>
    <row r="80" spans="1:10" s="11" customFormat="1" ht="39.6" x14ac:dyDescent="0.3">
      <c r="A80" s="101"/>
      <c r="B80" s="102"/>
      <c r="C80" s="103"/>
      <c r="D80" s="13" t="s">
        <v>22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8" t="s">
        <v>19</v>
      </c>
    </row>
    <row r="81" spans="1:10" s="63" customFormat="1" x14ac:dyDescent="0.3">
      <c r="A81" s="104"/>
      <c r="B81" s="105"/>
      <c r="C81" s="106"/>
      <c r="D81" s="60" t="s">
        <v>25</v>
      </c>
      <c r="E81" s="61">
        <f>E79</f>
        <v>30355</v>
      </c>
      <c r="F81" s="61">
        <f t="shared" ref="F81:H81" si="22">F79</f>
        <v>30355</v>
      </c>
      <c r="G81" s="61">
        <f t="shared" si="22"/>
        <v>9947.9</v>
      </c>
      <c r="H81" s="61">
        <f t="shared" si="22"/>
        <v>20407.099999999999</v>
      </c>
      <c r="I81" s="61">
        <f t="shared" si="19"/>
        <v>32.771866249382306</v>
      </c>
      <c r="J81" s="62" t="s">
        <v>19</v>
      </c>
    </row>
    <row r="82" spans="1:10" ht="15.6" x14ac:dyDescent="0.3">
      <c r="A82" s="2" t="s">
        <v>24</v>
      </c>
      <c r="B82" s="26"/>
      <c r="C82" s="26"/>
      <c r="D82" s="27"/>
      <c r="E82" s="26"/>
      <c r="F82" s="26"/>
      <c r="G82" s="26"/>
      <c r="H82" s="26"/>
      <c r="I82" s="26"/>
      <c r="J82" s="26"/>
    </row>
    <row r="83" spans="1:10" x14ac:dyDescent="0.3">
      <c r="A83" s="26"/>
      <c r="B83" s="26"/>
      <c r="C83" s="26"/>
      <c r="D83" s="27"/>
      <c r="E83" s="26"/>
      <c r="F83" s="26"/>
      <c r="G83" s="26"/>
      <c r="H83" s="26"/>
      <c r="I83" s="26"/>
      <c r="J83" s="26"/>
    </row>
    <row r="84" spans="1:10" x14ac:dyDescent="0.3">
      <c r="A84" s="26"/>
      <c r="B84" s="26"/>
      <c r="C84" s="26"/>
      <c r="D84" s="27"/>
      <c r="E84" s="26"/>
      <c r="F84" s="26"/>
      <c r="G84" s="26"/>
      <c r="H84" s="26"/>
      <c r="I84" s="26"/>
      <c r="J84" s="26"/>
    </row>
  </sheetData>
  <mergeCells count="67">
    <mergeCell ref="A66:C70"/>
    <mergeCell ref="A62:A65"/>
    <mergeCell ref="B62:B65"/>
    <mergeCell ref="C62:C65"/>
    <mergeCell ref="A44:J44"/>
    <mergeCell ref="A57:J57"/>
    <mergeCell ref="A58:A61"/>
    <mergeCell ref="B58:B61"/>
    <mergeCell ref="C58:C59"/>
    <mergeCell ref="C60:C61"/>
    <mergeCell ref="A49:A52"/>
    <mergeCell ref="B49:B52"/>
    <mergeCell ref="C49:C52"/>
    <mergeCell ref="A53:A56"/>
    <mergeCell ref="B53:B56"/>
    <mergeCell ref="C53:C56"/>
    <mergeCell ref="A45:J45"/>
    <mergeCell ref="A46:J46"/>
    <mergeCell ref="A47:A48"/>
    <mergeCell ref="B47:B48"/>
    <mergeCell ref="C47:C48"/>
    <mergeCell ref="J47:J48"/>
    <mergeCell ref="A36:A39"/>
    <mergeCell ref="B36:B39"/>
    <mergeCell ref="C36:C39"/>
    <mergeCell ref="A40:A43"/>
    <mergeCell ref="B40:B43"/>
    <mergeCell ref="C40:C43"/>
    <mergeCell ref="A34:A35"/>
    <mergeCell ref="B34:B35"/>
    <mergeCell ref="C34:C35"/>
    <mergeCell ref="A18:A19"/>
    <mergeCell ref="B18:B19"/>
    <mergeCell ref="C18:C19"/>
    <mergeCell ref="A30:J30"/>
    <mergeCell ref="A32:A33"/>
    <mergeCell ref="B32:B33"/>
    <mergeCell ref="C32:C33"/>
    <mergeCell ref="J18:J19"/>
    <mergeCell ref="A20:A21"/>
    <mergeCell ref="B20:B21"/>
    <mergeCell ref="C20:C21"/>
    <mergeCell ref="A31:J31"/>
    <mergeCell ref="G11:G13"/>
    <mergeCell ref="A15:J15"/>
    <mergeCell ref="A16:J16"/>
    <mergeCell ref="J20:J21"/>
    <mergeCell ref="A1:J1"/>
    <mergeCell ref="A2:J2"/>
    <mergeCell ref="A6:D6"/>
    <mergeCell ref="A8:D8"/>
    <mergeCell ref="A5:D5"/>
    <mergeCell ref="A7:D7"/>
    <mergeCell ref="B17:J17"/>
    <mergeCell ref="A22:C25"/>
    <mergeCell ref="H11:I11"/>
    <mergeCell ref="J11:J13"/>
    <mergeCell ref="A11:A13"/>
    <mergeCell ref="D11:D13"/>
    <mergeCell ref="A77:C81"/>
    <mergeCell ref="A71:J71"/>
    <mergeCell ref="A72:C76"/>
    <mergeCell ref="E11:E13"/>
    <mergeCell ref="F11:F13"/>
    <mergeCell ref="A26:C29"/>
    <mergeCell ref="B11:B13"/>
    <mergeCell ref="C11:C13"/>
  </mergeCells>
  <pageMargins left="0.55118110236220474" right="0.15748031496062992" top="0.35433070866141736" bottom="0.15748031496062992" header="0.15748031496062992" footer="0.15748031496062992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2015-04-08T04:50:02Z</dcterms:modified>
</cp:coreProperties>
</file>