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 activeTab="1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H3" l="1"/>
  <c r="H7" l="1"/>
  <c r="D17" l="1"/>
  <c r="G30" i="4" l="1"/>
  <c r="G34"/>
  <c r="C17" i="1" l="1"/>
  <c r="H28" i="4"/>
  <c r="J28" s="1"/>
  <c r="H29"/>
  <c r="J29" s="1"/>
  <c r="H31"/>
  <c r="J31" s="1"/>
  <c r="H32"/>
  <c r="J32" s="1"/>
  <c r="H33"/>
  <c r="J33" s="1"/>
  <c r="H27"/>
  <c r="J27" s="1"/>
  <c r="I17" i="1" l="1"/>
  <c r="H17"/>
  <c r="G17"/>
  <c r="F17"/>
  <c r="E17"/>
  <c r="E34" i="4" l="1"/>
  <c r="H34" s="1"/>
  <c r="J34" s="1"/>
  <c r="E30" l="1"/>
  <c r="H30" s="1"/>
  <c r="J30" s="1"/>
</calcChain>
</file>

<file path=xl/sharedStrings.xml><?xml version="1.0" encoding="utf-8"?>
<sst xmlns="http://schemas.openxmlformats.org/spreadsheetml/2006/main" count="86" uniqueCount="73">
  <si>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</si>
  <si>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</si>
  <si>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</si>
  <si>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</si>
  <si>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</si>
  <si>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</si>
  <si>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</si>
  <si>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</si>
  <si>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</si>
  <si>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</si>
  <si>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</si>
  <si>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</si>
  <si>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</si>
  <si>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</si>
  <si>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</si>
  <si>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</si>
  <si>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</si>
  <si>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</si>
  <si>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</si>
  <si>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</si>
  <si>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</si>
  <si>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</si>
  <si>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</si>
  <si>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</si>
  <si>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</si>
  <si>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</si>
  <si>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</si>
  <si>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</si>
  <si>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</si>
  <si>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</si>
  <si>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</si>
  <si>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</si>
  <si>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</si>
  <si>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</si>
  <si>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</si>
  <si>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</si>
  <si>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</si>
  <si>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</si>
  <si>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</si>
  <si>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</si>
  <si>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</si>
  <si>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</si>
  <si>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</si>
  <si>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</si>
  <si>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</si>
  <si>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</si>
  <si>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</si>
  <si>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</si>
  <si>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</si>
  <si>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</si>
  <si>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</si>
  <si>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</si>
  <si>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</si>
  <si>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</si>
  <si>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</si>
  <si>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</si>
  <si>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001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</si>
  <si>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</si>
  <si>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</si>
  <si>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</si>
  <si>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</si>
  <si>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</si>
  <si>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условия (формы) оказания муниципальной услуги: </t>
    </r>
    <r>
      <rPr>
        <b/>
        <u/>
        <sz val="12"/>
        <color theme="1"/>
        <rFont val="Times New Roman"/>
        <family val="1"/>
        <charset val="204"/>
      </rPr>
      <t>бумажная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</si>
  <si>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</si>
  <si>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t xml:space="preserve">о выполнении муниципального задания 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</si>
  <si>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</si>
  <si>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r>
      <t>6.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</si>
  <si>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затраты на обще хозяйственные нужды</t>
  </si>
  <si>
    <t>Экономист: Быкова Е.В.</t>
  </si>
  <si>
    <t>за ноябрь 2018 года</t>
  </si>
  <si>
    <t>Исполнение за январь-ноябрь от общего доведенного задания на год</t>
  </si>
  <si>
    <t>Начальник  отдела информирования, приема и выдачи документов  Чернышева Е.М.</t>
  </si>
  <si>
    <t>на единицу (52 332 услуг):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</si>
</sst>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N32" sqref="N32"/>
    </sheetView>
  </sheetViews>
  <sheetFormatPr defaultRowHeight="15"/>
  <cols>
    <col min="1" max="1" width="4.140625" customWidth="1"/>
    <col min="2" max="2" width="26.14062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65" t="s">
        <v>52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>
      <c r="A2" s="65" t="s">
        <v>64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>
      <c r="A3" s="65" t="s">
        <v>69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15.7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35.25" customHeight="1">
      <c r="A5" s="63" t="s">
        <v>58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ht="35.25" customHeight="1">
      <c r="A6" s="63" t="s">
        <v>59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ht="17.25" customHeight="1">
      <c r="A7" s="63" t="s">
        <v>60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17.25" customHeight="1">
      <c r="A8" s="63" t="s">
        <v>61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s="20" customFormat="1" ht="42" customHeight="1">
      <c r="A9" s="66" t="s">
        <v>54</v>
      </c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pans="1:11" ht="30" customHeight="1">
      <c r="A10" s="63" t="s">
        <v>55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36" customHeight="1">
      <c r="A11" s="63" t="s">
        <v>63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22.5" customHeight="1">
      <c r="A12" s="70" t="s">
        <v>62</v>
      </c>
      <c r="B12" s="70"/>
      <c r="C12" s="70"/>
      <c r="D12" s="70"/>
      <c r="E12" s="70"/>
      <c r="F12" s="70"/>
      <c r="G12" s="70"/>
      <c r="H12" s="70"/>
      <c r="I12" s="70"/>
    </row>
    <row r="13" spans="1:11" ht="7.5" customHeight="1">
      <c r="A13" s="11"/>
    </row>
    <row r="14" spans="1:11" ht="15.75">
      <c r="A14" s="69" t="s">
        <v>65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 ht="6.75" customHeight="1" thickBot="1">
      <c r="A15" s="11"/>
    </row>
    <row r="16" spans="1:11" ht="24" customHeight="1" thickBot="1">
      <c r="A16" s="71" t="s">
        <v>11</v>
      </c>
      <c r="B16" s="71" t="s">
        <v>12</v>
      </c>
      <c r="C16" s="73" t="s">
        <v>13</v>
      </c>
      <c r="D16" s="74"/>
      <c r="E16" s="67" t="s">
        <v>14</v>
      </c>
      <c r="F16" s="75"/>
      <c r="G16" s="75"/>
      <c r="H16" s="75"/>
      <c r="I16" s="75"/>
      <c r="J16" s="75"/>
      <c r="K16" s="68"/>
    </row>
    <row r="17" spans="1:11" ht="48" thickBot="1">
      <c r="A17" s="72"/>
      <c r="B17" s="72"/>
      <c r="C17" s="12" t="s">
        <v>15</v>
      </c>
      <c r="D17" s="12" t="s">
        <v>16</v>
      </c>
      <c r="E17" s="67" t="s">
        <v>17</v>
      </c>
      <c r="F17" s="68"/>
      <c r="G17" s="67" t="s">
        <v>18</v>
      </c>
      <c r="H17" s="68"/>
      <c r="I17" s="5" t="s">
        <v>19</v>
      </c>
      <c r="J17" s="5" t="s">
        <v>20</v>
      </c>
      <c r="K17" s="5" t="s">
        <v>21</v>
      </c>
    </row>
    <row r="18" spans="1:11" ht="15.75" thickBot="1">
      <c r="A18" s="16">
        <v>1</v>
      </c>
      <c r="B18" s="3">
        <v>2</v>
      </c>
      <c r="C18" s="3">
        <v>3</v>
      </c>
      <c r="D18" s="3">
        <v>4</v>
      </c>
      <c r="E18" s="76">
        <v>5</v>
      </c>
      <c r="F18" s="77"/>
      <c r="G18" s="76">
        <v>6</v>
      </c>
      <c r="H18" s="77"/>
      <c r="I18" s="3">
        <v>7</v>
      </c>
      <c r="J18" s="3">
        <v>8</v>
      </c>
      <c r="K18" s="3">
        <v>9</v>
      </c>
    </row>
    <row r="19" spans="1:11" ht="27" thickBot="1">
      <c r="A19" s="15">
        <v>1</v>
      </c>
      <c r="B19" s="19" t="s">
        <v>24</v>
      </c>
      <c r="C19" s="17" t="s">
        <v>26</v>
      </c>
      <c r="D19" s="17" t="s">
        <v>27</v>
      </c>
      <c r="E19" s="67" t="s">
        <v>30</v>
      </c>
      <c r="F19" s="68"/>
      <c r="G19" s="88">
        <v>5.47</v>
      </c>
      <c r="H19" s="89"/>
      <c r="I19" s="25">
        <v>0</v>
      </c>
      <c r="J19" s="30"/>
      <c r="K19" s="27"/>
    </row>
    <row r="20" spans="1:11" ht="39" thickBot="1">
      <c r="A20" s="15">
        <v>2</v>
      </c>
      <c r="B20" s="18" t="s">
        <v>25</v>
      </c>
      <c r="C20" s="14" t="s">
        <v>28</v>
      </c>
      <c r="D20" s="14" t="s">
        <v>29</v>
      </c>
      <c r="E20" s="67" t="s">
        <v>48</v>
      </c>
      <c r="F20" s="68"/>
      <c r="G20" s="90">
        <v>0.98799999999999999</v>
      </c>
      <c r="H20" s="91"/>
      <c r="I20" s="26">
        <v>0</v>
      </c>
      <c r="J20" s="29"/>
      <c r="K20" s="24"/>
    </row>
    <row r="21" spans="1:11" ht="6.75" customHeight="1">
      <c r="A21" s="2"/>
    </row>
    <row r="22" spans="1:11" ht="15.75">
      <c r="A22" s="69" t="s">
        <v>66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ht="5.25" customHeight="1" thickBot="1">
      <c r="A23" s="13"/>
    </row>
    <row r="24" spans="1:11" ht="47.25" customHeight="1" thickBot="1">
      <c r="A24" s="71" t="s">
        <v>11</v>
      </c>
      <c r="B24" s="71" t="s">
        <v>22</v>
      </c>
      <c r="C24" s="67" t="s">
        <v>13</v>
      </c>
      <c r="D24" s="68"/>
      <c r="E24" s="67" t="s">
        <v>14</v>
      </c>
      <c r="F24" s="75"/>
      <c r="G24" s="75"/>
      <c r="H24" s="75"/>
      <c r="I24" s="75"/>
      <c r="J24" s="75"/>
      <c r="K24" s="68"/>
    </row>
    <row r="25" spans="1:11" ht="57.75" customHeight="1" thickBot="1">
      <c r="A25" s="72"/>
      <c r="B25" s="72"/>
      <c r="C25" s="12" t="s">
        <v>15</v>
      </c>
      <c r="D25" s="12" t="s">
        <v>16</v>
      </c>
      <c r="E25" s="67" t="s">
        <v>17</v>
      </c>
      <c r="F25" s="68"/>
      <c r="G25" s="5" t="s">
        <v>18</v>
      </c>
      <c r="H25" s="5" t="s">
        <v>41</v>
      </c>
      <c r="I25" s="5" t="s">
        <v>19</v>
      </c>
      <c r="J25" s="5" t="s">
        <v>20</v>
      </c>
      <c r="K25" s="5" t="s">
        <v>21</v>
      </c>
    </row>
    <row r="26" spans="1:11" ht="15.75" thickBot="1">
      <c r="A26" s="16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1" ht="26.25" customHeight="1" thickBot="1">
      <c r="A27" s="71">
        <v>1</v>
      </c>
      <c r="B27" s="71" t="s">
        <v>35</v>
      </c>
      <c r="C27" s="71" t="s">
        <v>36</v>
      </c>
      <c r="D27" s="79" t="s">
        <v>56</v>
      </c>
      <c r="E27" s="32">
        <v>28400</v>
      </c>
      <c r="F27" s="3" t="s">
        <v>31</v>
      </c>
      <c r="G27" s="47">
        <v>26508</v>
      </c>
      <c r="H27" s="42">
        <f>G27/E27*100</f>
        <v>93.338028169014081</v>
      </c>
      <c r="I27" s="52">
        <v>0.05</v>
      </c>
      <c r="J27" s="42">
        <f>H27-100</f>
        <v>-6.6619718309859195</v>
      </c>
      <c r="K27" s="82" t="s">
        <v>70</v>
      </c>
    </row>
    <row r="28" spans="1:11" ht="16.5" thickBot="1">
      <c r="A28" s="78"/>
      <c r="B28" s="78"/>
      <c r="C28" s="78"/>
      <c r="D28" s="80"/>
      <c r="E28" s="32">
        <v>13100</v>
      </c>
      <c r="F28" s="3" t="s">
        <v>32</v>
      </c>
      <c r="G28" s="47">
        <v>12425</v>
      </c>
      <c r="H28" s="42">
        <f t="shared" ref="H28:H34" si="0">G28/E28*100</f>
        <v>94.847328244274806</v>
      </c>
      <c r="I28" s="52">
        <v>0.05</v>
      </c>
      <c r="J28" s="42">
        <f t="shared" ref="J28:J34" si="1">H28-100</f>
        <v>-5.1526717557251942</v>
      </c>
      <c r="K28" s="83"/>
    </row>
    <row r="29" spans="1:11" ht="26.25" thickBot="1">
      <c r="A29" s="78"/>
      <c r="B29" s="78"/>
      <c r="C29" s="78"/>
      <c r="D29" s="80"/>
      <c r="E29" s="32">
        <v>800</v>
      </c>
      <c r="F29" s="3" t="s">
        <v>33</v>
      </c>
      <c r="G29" s="47">
        <v>776</v>
      </c>
      <c r="H29" s="42">
        <f t="shared" si="0"/>
        <v>97</v>
      </c>
      <c r="I29" s="52">
        <v>0.05</v>
      </c>
      <c r="J29" s="42">
        <f t="shared" si="1"/>
        <v>-3</v>
      </c>
      <c r="K29" s="84"/>
    </row>
    <row r="30" spans="1:11" ht="16.5" thickBot="1">
      <c r="A30" s="78"/>
      <c r="B30" s="78"/>
      <c r="C30" s="78"/>
      <c r="D30" s="80"/>
      <c r="E30" s="38">
        <f>SUM(E27:E29)</f>
        <v>42300</v>
      </c>
      <c r="F30" s="31" t="s">
        <v>34</v>
      </c>
      <c r="G30" s="46">
        <f>SUM(G27:G29)</f>
        <v>39709</v>
      </c>
      <c r="H30" s="42">
        <f t="shared" si="0"/>
        <v>93.874704491725765</v>
      </c>
      <c r="I30" s="52">
        <v>0.05</v>
      </c>
      <c r="J30" s="42">
        <f t="shared" si="1"/>
        <v>-6.1252955082742346</v>
      </c>
      <c r="K30" s="49"/>
    </row>
    <row r="31" spans="1:11" ht="40.5" customHeight="1" thickBot="1">
      <c r="A31" s="78"/>
      <c r="B31" s="78"/>
      <c r="C31" s="78"/>
      <c r="D31" s="80"/>
      <c r="E31" s="50">
        <v>6900</v>
      </c>
      <c r="F31" s="48" t="s">
        <v>49</v>
      </c>
      <c r="G31" s="51">
        <v>6401</v>
      </c>
      <c r="H31" s="42">
        <f t="shared" si="0"/>
        <v>92.768115942028984</v>
      </c>
      <c r="I31" s="52">
        <v>0.05</v>
      </c>
      <c r="J31" s="42">
        <f t="shared" si="1"/>
        <v>-7.2318840579710155</v>
      </c>
      <c r="K31" s="85" t="s">
        <v>70</v>
      </c>
    </row>
    <row r="32" spans="1:11" ht="40.5" customHeight="1" thickBot="1">
      <c r="A32" s="78"/>
      <c r="B32" s="78"/>
      <c r="C32" s="78"/>
      <c r="D32" s="80"/>
      <c r="E32" s="50">
        <v>4850</v>
      </c>
      <c r="F32" s="48" t="s">
        <v>50</v>
      </c>
      <c r="G32" s="51">
        <v>4558</v>
      </c>
      <c r="H32" s="42">
        <f t="shared" si="0"/>
        <v>93.979381443298976</v>
      </c>
      <c r="I32" s="52">
        <v>0.05</v>
      </c>
      <c r="J32" s="42">
        <f>H32-100</f>
        <v>-6.0206185567010237</v>
      </c>
      <c r="K32" s="86"/>
    </row>
    <row r="33" spans="1:11" ht="46.5" customHeight="1" thickBot="1">
      <c r="A33" s="78"/>
      <c r="B33" s="78"/>
      <c r="C33" s="78"/>
      <c r="D33" s="80"/>
      <c r="E33" s="50">
        <v>1800</v>
      </c>
      <c r="F33" s="48" t="s">
        <v>51</v>
      </c>
      <c r="G33" s="51">
        <v>1654</v>
      </c>
      <c r="H33" s="42">
        <f t="shared" si="0"/>
        <v>91.888888888888886</v>
      </c>
      <c r="I33" s="52">
        <v>0.05</v>
      </c>
      <c r="J33" s="42">
        <f t="shared" si="1"/>
        <v>-8.1111111111111143</v>
      </c>
      <c r="K33" s="87"/>
    </row>
    <row r="34" spans="1:11" ht="16.5" thickBot="1">
      <c r="A34" s="72"/>
      <c r="B34" s="72"/>
      <c r="C34" s="72"/>
      <c r="D34" s="81"/>
      <c r="E34" s="62">
        <f>SUM(E31:E33)</f>
        <v>13550</v>
      </c>
      <c r="F34" s="31" t="s">
        <v>34</v>
      </c>
      <c r="G34" s="43">
        <f>SUM(G31:G33)</f>
        <v>12613</v>
      </c>
      <c r="H34" s="42">
        <f t="shared" si="0"/>
        <v>93.084870848708491</v>
      </c>
      <c r="I34" s="52">
        <v>0.05</v>
      </c>
      <c r="J34" s="42">
        <f t="shared" si="1"/>
        <v>-6.9151291512915094</v>
      </c>
      <c r="K34" s="21"/>
    </row>
    <row r="36" spans="1:11">
      <c r="A36" s="28" t="s">
        <v>39</v>
      </c>
    </row>
    <row r="37" spans="1:11">
      <c r="A37" s="28" t="s">
        <v>71</v>
      </c>
      <c r="H37" s="44"/>
    </row>
    <row r="38" spans="1:11">
      <c r="A38" s="28" t="s">
        <v>40</v>
      </c>
    </row>
  </sheetData>
  <mergeCells count="36">
    <mergeCell ref="C24:D24"/>
    <mergeCell ref="E24:K24"/>
    <mergeCell ref="G18:H18"/>
    <mergeCell ref="G19:H19"/>
    <mergeCell ref="G20:H20"/>
    <mergeCell ref="E20:F20"/>
    <mergeCell ref="A22:K22"/>
    <mergeCell ref="A27:A34"/>
    <mergeCell ref="B27:B34"/>
    <mergeCell ref="C27:C34"/>
    <mergeCell ref="D27:D34"/>
    <mergeCell ref="K27:K29"/>
    <mergeCell ref="K31:K33"/>
    <mergeCell ref="A9:K9"/>
    <mergeCell ref="E25:F25"/>
    <mergeCell ref="A14:K14"/>
    <mergeCell ref="A11:K11"/>
    <mergeCell ref="A12:I12"/>
    <mergeCell ref="A16:A17"/>
    <mergeCell ref="B16:B17"/>
    <mergeCell ref="C16:D16"/>
    <mergeCell ref="E16:K16"/>
    <mergeCell ref="E17:F17"/>
    <mergeCell ref="E18:F18"/>
    <mergeCell ref="E19:F19"/>
    <mergeCell ref="G17:H17"/>
    <mergeCell ref="A10:K10"/>
    <mergeCell ref="A24:A25"/>
    <mergeCell ref="B24:B25"/>
    <mergeCell ref="A5:K5"/>
    <mergeCell ref="A6:K6"/>
    <mergeCell ref="A7:K7"/>
    <mergeCell ref="A8:K8"/>
    <mergeCell ref="A1:K1"/>
    <mergeCell ref="A2:K2"/>
    <mergeCell ref="A3:K3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tabSelected="1" zoomScaleNormal="100" workbookViewId="0">
      <selection activeCell="D24" sqref="D24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9" t="s">
        <v>23</v>
      </c>
      <c r="B1" s="39"/>
      <c r="C1" s="39"/>
      <c r="D1" s="39"/>
      <c r="E1" s="39"/>
      <c r="F1" s="39"/>
      <c r="G1" s="39"/>
      <c r="H1" s="59"/>
      <c r="I1" s="39"/>
    </row>
    <row r="2" spans="1:9" ht="9.75" customHeight="1">
      <c r="A2" s="2"/>
    </row>
    <row r="3" spans="1:9" s="8" customFormat="1" ht="20.25" customHeight="1">
      <c r="A3" s="93" t="s">
        <v>44</v>
      </c>
      <c r="B3" s="93"/>
      <c r="C3" s="93"/>
      <c r="D3" s="93"/>
      <c r="E3" s="93"/>
      <c r="F3" s="93"/>
      <c r="G3" s="93"/>
      <c r="H3" s="56">
        <f>H4+H5+H6</f>
        <v>27598025.18</v>
      </c>
    </row>
    <row r="4" spans="1:9" s="8" customFormat="1" ht="20.25" customHeight="1">
      <c r="A4" s="7" t="s">
        <v>45</v>
      </c>
      <c r="B4" s="7"/>
      <c r="C4" s="7"/>
      <c r="D4" s="37"/>
      <c r="E4" s="7"/>
      <c r="H4" s="56">
        <v>896400</v>
      </c>
      <c r="I4" s="55"/>
    </row>
    <row r="5" spans="1:9" s="8" customFormat="1" ht="20.25" customHeight="1">
      <c r="A5" s="7" t="s">
        <v>53</v>
      </c>
      <c r="B5" s="7"/>
      <c r="C5" s="7"/>
      <c r="D5" s="37"/>
      <c r="E5" s="7"/>
      <c r="H5" s="56">
        <v>696673.37</v>
      </c>
      <c r="I5" s="53"/>
    </row>
    <row r="6" spans="1:9" s="8" customFormat="1" ht="20.25" customHeight="1">
      <c r="A6" s="7" t="s">
        <v>47</v>
      </c>
      <c r="E6" s="40"/>
      <c r="H6" s="57">
        <v>26004951.809999999</v>
      </c>
      <c r="I6" s="9"/>
    </row>
    <row r="7" spans="1:9" s="8" customFormat="1" ht="20.25" customHeight="1">
      <c r="A7" s="7" t="s">
        <v>46</v>
      </c>
      <c r="E7" s="41"/>
      <c r="H7" s="57">
        <f>H8+H9+H10</f>
        <v>26808008.759999998</v>
      </c>
      <c r="I7" s="9"/>
    </row>
    <row r="8" spans="1:9" s="8" customFormat="1" ht="20.25" customHeight="1">
      <c r="A8" s="7" t="s">
        <v>42</v>
      </c>
      <c r="D8" s="36"/>
      <c r="E8" s="45"/>
      <c r="H8" s="57">
        <v>896400</v>
      </c>
      <c r="I8" s="55"/>
    </row>
    <row r="9" spans="1:9" s="8" customFormat="1" ht="20.25" customHeight="1">
      <c r="A9" s="7" t="s">
        <v>53</v>
      </c>
      <c r="D9" s="36"/>
      <c r="E9" s="45"/>
      <c r="H9" s="57">
        <v>683259.86</v>
      </c>
      <c r="I9" s="53"/>
    </row>
    <row r="10" spans="1:9" s="8" customFormat="1" ht="20.25" customHeight="1">
      <c r="A10" s="7" t="s">
        <v>43</v>
      </c>
      <c r="D10" s="40"/>
      <c r="H10" s="57">
        <v>25228348.899999999</v>
      </c>
      <c r="I10" s="55"/>
    </row>
    <row r="11" spans="1:9" ht="16.5" thickBot="1">
      <c r="A11" s="1"/>
      <c r="H11" s="10"/>
      <c r="I11" s="10"/>
    </row>
    <row r="12" spans="1:9" ht="15.75" thickBot="1">
      <c r="A12" s="85" t="s">
        <v>0</v>
      </c>
      <c r="B12" s="85" t="s">
        <v>1</v>
      </c>
      <c r="C12" s="76" t="s">
        <v>2</v>
      </c>
      <c r="D12" s="92"/>
      <c r="E12" s="92"/>
      <c r="F12" s="92"/>
      <c r="G12" s="77"/>
      <c r="H12" s="85" t="s">
        <v>3</v>
      </c>
      <c r="I12" s="85" t="s">
        <v>4</v>
      </c>
    </row>
    <row r="13" spans="1:9" ht="15.75" thickBot="1">
      <c r="A13" s="86"/>
      <c r="B13" s="86"/>
      <c r="C13" s="85" t="s">
        <v>5</v>
      </c>
      <c r="D13" s="76" t="s">
        <v>6</v>
      </c>
      <c r="E13" s="92"/>
      <c r="F13" s="92"/>
      <c r="G13" s="77"/>
      <c r="H13" s="86"/>
      <c r="I13" s="86"/>
    </row>
    <row r="14" spans="1:9" ht="77.25" thickBot="1">
      <c r="A14" s="87"/>
      <c r="B14" s="87"/>
      <c r="C14" s="87"/>
      <c r="D14" s="3" t="s">
        <v>7</v>
      </c>
      <c r="E14" s="3" t="s">
        <v>8</v>
      </c>
      <c r="F14" s="3" t="s">
        <v>67</v>
      </c>
      <c r="G14" s="3" t="s">
        <v>9</v>
      </c>
      <c r="H14" s="87"/>
      <c r="I14" s="87"/>
    </row>
    <row r="15" spans="1:9" ht="99.75" customHeight="1" thickBot="1">
      <c r="A15" s="15">
        <v>1</v>
      </c>
      <c r="B15" s="22" t="s">
        <v>57</v>
      </c>
      <c r="C15" s="23">
        <v>27664239.850000001</v>
      </c>
      <c r="D15" s="23">
        <v>12542569.859999999</v>
      </c>
      <c r="E15" s="23">
        <v>12313557.439999999</v>
      </c>
      <c r="F15" s="23">
        <v>15121669.99</v>
      </c>
      <c r="G15" s="23">
        <v>904723.08</v>
      </c>
      <c r="H15" s="23">
        <v>96494.67</v>
      </c>
      <c r="I15" s="23">
        <v>157903.26</v>
      </c>
    </row>
    <row r="16" spans="1:9" ht="16.5" thickBot="1">
      <c r="A16" s="15"/>
      <c r="B16" s="60" t="s">
        <v>72</v>
      </c>
      <c r="C16" s="61">
        <f t="shared" ref="C16:I16" si="0">C15/52322</f>
        <v>528.73055024655025</v>
      </c>
      <c r="D16" s="58">
        <f t="shared" si="0"/>
        <v>239.71885363709336</v>
      </c>
      <c r="E16" s="58">
        <f t="shared" si="0"/>
        <v>235.34187225258972</v>
      </c>
      <c r="F16" s="58">
        <f t="shared" si="0"/>
        <v>289.01169660945681</v>
      </c>
      <c r="G16" s="58">
        <f t="shared" si="0"/>
        <v>17.291446810137227</v>
      </c>
      <c r="H16" s="58">
        <f t="shared" si="0"/>
        <v>1.8442465884331638</v>
      </c>
      <c r="I16" s="58">
        <f t="shared" si="0"/>
        <v>3.0179133060662822</v>
      </c>
    </row>
    <row r="17" spans="1:9" ht="16.5" thickBot="1">
      <c r="A17" s="4"/>
      <c r="B17" s="6" t="s">
        <v>10</v>
      </c>
      <c r="C17" s="23">
        <f>C15</f>
        <v>27664239.850000001</v>
      </c>
      <c r="D17" s="23">
        <f>D15</f>
        <v>12542569.859999999</v>
      </c>
      <c r="E17" s="23">
        <f t="shared" ref="E17:I17" si="1">E15</f>
        <v>12313557.439999999</v>
      </c>
      <c r="F17" s="23">
        <f t="shared" si="1"/>
        <v>15121669.99</v>
      </c>
      <c r="G17" s="23">
        <f t="shared" si="1"/>
        <v>904723.08</v>
      </c>
      <c r="H17" s="23">
        <f t="shared" si="1"/>
        <v>96494.67</v>
      </c>
      <c r="I17" s="23">
        <f t="shared" si="1"/>
        <v>157903.26</v>
      </c>
    </row>
    <row r="18" spans="1:9" ht="10.5" customHeight="1">
      <c r="A18" s="1"/>
    </row>
    <row r="19" spans="1:9">
      <c r="A19" s="33" t="s">
        <v>37</v>
      </c>
      <c r="B19" s="33"/>
    </row>
    <row r="20" spans="1:9">
      <c r="A20" s="34" t="s">
        <v>68</v>
      </c>
      <c r="B20" s="35"/>
    </row>
    <row r="21" spans="1:9">
      <c r="A21" s="34" t="s">
        <v>38</v>
      </c>
      <c r="B21" s="35"/>
    </row>
    <row r="22" spans="1:9" ht="15.75">
      <c r="A22" s="1"/>
      <c r="B22" s="13"/>
    </row>
  </sheetData>
  <mergeCells count="8"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2018-12-05T07:28:31Z</cp:lastPrinted>
  <dcterms:created xsi:type="dcterms:W3CDTF">2016-02-03T11:00:06Z</dcterms:created>
  <dcterms:modified xsi:type="dcterms:W3CDTF">2018-12-05T10:12:33Z</dcterms:modified>
</cp:coreProperties>
</file>