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08" windowWidth="14808" windowHeight="7716"/>
  </bookViews>
  <sheets>
    <sheet name="Приложение 2" sheetId="2" r:id="rId1"/>
  </sheets>
  <calcPr calcId="145621" refMode="R1C1"/>
</workbook>
</file>

<file path=xl/calcChain.xml><?xml version="1.0" encoding="utf-8"?>
<calcChain xmlns="http://schemas.openxmlformats.org/spreadsheetml/2006/main">
  <c r="H118" i="2" l="1"/>
  <c r="G108" i="2"/>
  <c r="F108" i="2"/>
  <c r="H103" i="2"/>
  <c r="H62" i="2"/>
  <c r="H57" i="2"/>
  <c r="F47" i="2"/>
  <c r="F45" i="2"/>
  <c r="H37" i="2"/>
  <c r="G37" i="2"/>
  <c r="F37" i="2"/>
  <c r="I31" i="2"/>
  <c r="H31" i="2"/>
  <c r="G31" i="2"/>
  <c r="F31" i="2"/>
  <c r="H17" i="2" l="1"/>
  <c r="G17" i="2"/>
  <c r="I17" i="2" s="1"/>
  <c r="F17" i="2"/>
  <c r="I15" i="2"/>
  <c r="I14" i="2"/>
  <c r="J14" i="2" s="1"/>
  <c r="H12" i="2"/>
  <c r="I12" i="2" s="1"/>
  <c r="G12" i="2"/>
  <c r="F12" i="2"/>
  <c r="H98" i="2" l="1"/>
  <c r="H52" i="2"/>
  <c r="H55" i="2"/>
  <c r="H47" i="2"/>
  <c r="H81" i="2" l="1"/>
  <c r="H97" i="2" s="1"/>
  <c r="G81" i="2"/>
  <c r="G97" i="2" s="1"/>
  <c r="G102" i="2" s="1"/>
  <c r="F81" i="2"/>
  <c r="F97" i="2" s="1"/>
  <c r="F102" i="2" s="1"/>
  <c r="F98" i="2" s="1"/>
  <c r="H72" i="2"/>
  <c r="G72" i="2"/>
  <c r="F72" i="2"/>
  <c r="F120" i="2" l="1"/>
  <c r="G120" i="2" s="1"/>
  <c r="I120" i="2" s="1"/>
  <c r="H75" i="2"/>
  <c r="H45" i="2"/>
  <c r="H44" i="2"/>
  <c r="H79" i="2" s="1"/>
  <c r="H42" i="2"/>
  <c r="H77" i="2" s="1"/>
  <c r="J31" i="2"/>
  <c r="H93" i="2" l="1"/>
  <c r="H80" i="2"/>
  <c r="F118" i="2"/>
  <c r="G118" i="2" s="1"/>
  <c r="F115" i="2"/>
  <c r="F106" i="2"/>
  <c r="G106" i="2" s="1"/>
  <c r="F105" i="2"/>
  <c r="G105" i="2" s="1"/>
  <c r="F103" i="2"/>
  <c r="G103" i="2" s="1"/>
  <c r="G115" i="2" l="1"/>
  <c r="G113" i="2" s="1"/>
  <c r="F113" i="2"/>
  <c r="H96" i="2"/>
  <c r="F44" i="2"/>
  <c r="I26" i="2"/>
  <c r="G45" i="2"/>
  <c r="G50" i="2"/>
  <c r="J50" i="2" l="1"/>
  <c r="G47" i="2"/>
  <c r="F42" i="2"/>
  <c r="G42" i="2" s="1"/>
  <c r="F79" i="2"/>
  <c r="G44" i="2"/>
  <c r="G101" i="2"/>
  <c r="J47" i="2" l="1"/>
  <c r="J52" i="2" s="1"/>
  <c r="J55" i="2"/>
  <c r="G79" i="2"/>
  <c r="G95" i="2" s="1"/>
  <c r="F95" i="2"/>
  <c r="G98" i="2"/>
  <c r="G55" i="2"/>
  <c r="F55" i="2" s="1"/>
  <c r="G52" i="2"/>
  <c r="F52" i="2" s="1"/>
  <c r="F80" i="2" l="1"/>
  <c r="G80" i="2" s="1"/>
  <c r="J80" i="2" s="1"/>
  <c r="F77" i="2"/>
  <c r="I21" i="2"/>
  <c r="F96" i="2" l="1"/>
  <c r="G96" i="2" s="1"/>
  <c r="J96" i="2" s="1"/>
  <c r="I101" i="2"/>
  <c r="J97" i="2"/>
  <c r="I97" i="2"/>
  <c r="I96" i="2"/>
  <c r="J95" i="2"/>
  <c r="I95" i="2"/>
  <c r="I94" i="2"/>
  <c r="G93" i="2"/>
  <c r="F93" i="2"/>
  <c r="J81" i="2"/>
  <c r="I81" i="2"/>
  <c r="I52" i="2"/>
  <c r="I55" i="2"/>
  <c r="I47" i="2"/>
  <c r="I50" i="2"/>
  <c r="I51" i="2"/>
  <c r="J93" i="2" l="1"/>
  <c r="I93" i="2"/>
  <c r="I37" i="2" l="1"/>
  <c r="I38" i="2"/>
  <c r="I39" i="2"/>
  <c r="I40" i="2"/>
  <c r="I41" i="2"/>
  <c r="I110" i="2" l="1"/>
  <c r="J110" i="2" s="1"/>
  <c r="I122" i="2"/>
  <c r="J122" i="2" s="1"/>
  <c r="I127" i="2"/>
  <c r="J127" i="2" s="1"/>
  <c r="J118" i="2"/>
  <c r="J120" i="2"/>
  <c r="J103" i="2"/>
  <c r="J106" i="2"/>
  <c r="J108" i="2"/>
  <c r="J111" i="2"/>
  <c r="J113" i="2"/>
  <c r="H123" i="2"/>
  <c r="J72" i="2"/>
  <c r="I84" i="2"/>
  <c r="J84" i="2" s="1"/>
  <c r="I85" i="2"/>
  <c r="J85" i="2" s="1"/>
  <c r="I86" i="2"/>
  <c r="J86" i="2" s="1"/>
  <c r="I87" i="2"/>
  <c r="J87" i="2" s="1"/>
  <c r="I88" i="2"/>
  <c r="J88" i="2" s="1"/>
  <c r="I89" i="2"/>
  <c r="J89" i="2" s="1"/>
  <c r="I90" i="2"/>
  <c r="J90" i="2" s="1"/>
  <c r="I91" i="2"/>
  <c r="J91" i="2" s="1"/>
  <c r="J102" i="2"/>
  <c r="I59" i="2"/>
  <c r="I71" i="2"/>
  <c r="J71" i="2" s="1"/>
  <c r="J74" i="2"/>
  <c r="J75" i="2"/>
  <c r="J79" i="2"/>
  <c r="J57" i="2"/>
  <c r="J60" i="2"/>
  <c r="J62" i="2"/>
  <c r="J64" i="2"/>
  <c r="J45" i="2"/>
  <c r="I126" i="2" l="1"/>
  <c r="J126" i="2" s="1"/>
  <c r="I125" i="2"/>
  <c r="I124" i="2"/>
  <c r="I123" i="2"/>
  <c r="I67" i="2"/>
  <c r="I68" i="2"/>
  <c r="I69" i="2"/>
  <c r="I70" i="2"/>
  <c r="J70" i="2" s="1"/>
  <c r="I13" i="2" l="1"/>
  <c r="J42" i="2" l="1"/>
  <c r="I121" i="2" l="1"/>
  <c r="J121" i="2" s="1"/>
  <c r="I111" i="2"/>
  <c r="I112" i="2"/>
  <c r="J112" i="2" s="1"/>
  <c r="I113" i="2"/>
  <c r="I114" i="2"/>
  <c r="I115" i="2"/>
  <c r="I116" i="2"/>
  <c r="I117" i="2"/>
  <c r="I118" i="2"/>
  <c r="I119" i="2"/>
  <c r="I108" i="2"/>
  <c r="I109" i="2"/>
  <c r="J109" i="2" s="1"/>
  <c r="I99" i="2"/>
  <c r="J99" i="2" s="1"/>
  <c r="I102" i="2"/>
  <c r="I103" i="2"/>
  <c r="I104" i="2"/>
  <c r="I105" i="2"/>
  <c r="I106" i="2"/>
  <c r="I107" i="2"/>
  <c r="I92" i="2"/>
  <c r="J92" i="2" s="1"/>
  <c r="I83" i="2"/>
  <c r="J83" i="2" s="1"/>
  <c r="I79" i="2"/>
  <c r="I80" i="2"/>
  <c r="I78" i="2"/>
  <c r="I73" i="2"/>
  <c r="I74" i="2"/>
  <c r="I75" i="2"/>
  <c r="I76" i="2"/>
  <c r="J76" i="2" s="1"/>
  <c r="I60" i="2"/>
  <c r="I61" i="2"/>
  <c r="J61" i="2" s="1"/>
  <c r="I63" i="2"/>
  <c r="J63" i="2" s="1"/>
  <c r="I64" i="2"/>
  <c r="I65" i="2"/>
  <c r="I66" i="2"/>
  <c r="I58" i="2"/>
  <c r="J58" i="2" s="1"/>
  <c r="I44" i="2"/>
  <c r="I45" i="2"/>
  <c r="I46" i="2"/>
  <c r="I42" i="2"/>
  <c r="I43" i="2"/>
  <c r="I35" i="2"/>
  <c r="I34" i="2"/>
  <c r="I32" i="2"/>
  <c r="I33" i="2"/>
  <c r="I16" i="2"/>
  <c r="I18" i="2"/>
  <c r="I19" i="2"/>
  <c r="I20" i="2"/>
  <c r="I57" i="2"/>
  <c r="I62" i="2"/>
  <c r="I72" i="2"/>
  <c r="G77" i="2"/>
  <c r="J77" i="2" s="1"/>
  <c r="I98" i="2" l="1"/>
  <c r="I77" i="2"/>
  <c r="I48" i="2"/>
  <c r="I49" i="2"/>
</calcChain>
</file>

<file path=xl/sharedStrings.xml><?xml version="1.0" encoding="utf-8"?>
<sst xmlns="http://schemas.openxmlformats.org/spreadsheetml/2006/main" count="187" uniqueCount="56">
  <si>
    <t>Источники финансирования</t>
  </si>
  <si>
    <t>Всего</t>
  </si>
  <si>
    <t>федеральный бюджет</t>
  </si>
  <si>
    <t>бюджет автономного округа</t>
  </si>
  <si>
    <t>местный бюджет</t>
  </si>
  <si>
    <t>иные источники финансирования</t>
  </si>
  <si>
    <t>Итого  по мероприятию:</t>
  </si>
  <si>
    <t>всего</t>
  </si>
  <si>
    <t>ВСЕГО ПО МУНИЦИПАЛЬНОЙ ПРОГРАММЕ</t>
  </si>
  <si>
    <t>Соисполнитель 4</t>
  </si>
  <si>
    <t>Номер основного мероприятия</t>
  </si>
  <si>
    <t>Основные мероприятия муниципальной программы (их связь с целевыми показателями муниципальной программы)</t>
  </si>
  <si>
    <t xml:space="preserve">Организация и развитие системы экологического образования, просвещения и формирования экологической культуры </t>
  </si>
  <si>
    <t>Управление образования администрации города Югорска</t>
  </si>
  <si>
    <t>Управление культуры администрации города Югорска</t>
  </si>
  <si>
    <t>Управление социальной политики администрации города Югорска</t>
  </si>
  <si>
    <t>Департамент муниципальной собственности и градостроительства администрации города Югорска</t>
  </si>
  <si>
    <t>Итого по мероприятию:</t>
  </si>
  <si>
    <t xml:space="preserve">Регулирование деятельности в сфере обращения с твердыми коммунальными отходами </t>
  </si>
  <si>
    <t>Управление бухгалтерского учета и отчетности администрации города Югорска</t>
  </si>
  <si>
    <t>в том числе:</t>
  </si>
  <si>
    <t>В том числе по  проектам, портфелям проектов (в том числе направленные на реализацию национальных и федеральных проектов РФ)</t>
  </si>
  <si>
    <t>В том числе инвестиции в объекты муниципальной собственности</t>
  </si>
  <si>
    <t>Прочие расходы</t>
  </si>
  <si>
    <t>Ответственный исполнитель</t>
  </si>
  <si>
    <t>Соисполнитель 1</t>
  </si>
  <si>
    <t>Соисполнитель 2</t>
  </si>
  <si>
    <t>Соисполнитель 3</t>
  </si>
  <si>
    <r>
      <t xml:space="preserve">Организация деятельности подведомственного учреждения по </t>
    </r>
    <r>
      <rPr>
        <sz val="7"/>
        <color theme="1"/>
        <rFont val="Times New Roman"/>
        <family val="1"/>
        <charset val="204"/>
      </rPr>
      <t>использованию, охране, защите и воспроизводству городских лесов</t>
    </r>
  </si>
  <si>
    <r>
      <t>Итого по мероприятию:</t>
    </r>
    <r>
      <rPr>
        <b/>
        <sz val="7"/>
        <color rgb="FF000000"/>
        <rFont val="Times New Roman"/>
        <family val="1"/>
        <charset val="204"/>
      </rPr>
      <t xml:space="preserve"> </t>
    </r>
  </si>
  <si>
    <t>Отклонение</t>
  </si>
  <si>
    <t>"Охрана окружающей среды, использование и защита городских лесов"</t>
  </si>
  <si>
    <t>(наименование программы)</t>
  </si>
  <si>
    <t>(ответственный исполнитель)</t>
  </si>
  <si>
    <t>Утверждено по программе (план по программе)</t>
  </si>
  <si>
    <t>Фактическое значение за отчетный период</t>
  </si>
  <si>
    <t>Абсолютное значение (гр.7 - гр.6)</t>
  </si>
  <si>
    <t>Утверждено в бюджете</t>
  </si>
  <si>
    <t>Результаты реализации муницпальной программы</t>
  </si>
  <si>
    <t>___________</t>
  </si>
  <si>
    <t>_________</t>
  </si>
  <si>
    <t>Л.А. Михайлова</t>
  </si>
  <si>
    <t xml:space="preserve">      Бочарова О.В.</t>
  </si>
  <si>
    <t xml:space="preserve">Департамент муниципальной собственности и градостроительства </t>
  </si>
  <si>
    <t>С. Д. Голин</t>
  </si>
  <si>
    <t>Относительное значение, % (гр.7/гр.6)*100%)</t>
  </si>
  <si>
    <t>Департамент жилищно-коммунального и строительного комплекса администрации города Югорска</t>
  </si>
  <si>
    <t>Х</t>
  </si>
  <si>
    <t>Соисполнитель 5</t>
  </si>
  <si>
    <t>О.В. Козаченко</t>
  </si>
  <si>
    <t>Финансирование мероприятия запланировано на 2 квартал 2021 года. Будет приобретена сувенирная продукция (блокноты, ручки, кубки) с гравировкой логотипа акции "Спасти и сохранить" для награждения победителей и участников тестирования ЭкоЭрудит</t>
  </si>
  <si>
    <t>Дата составления отчета 02.04.2021</t>
  </si>
  <si>
    <t>Отчет об исполнении муницпальной программы за 1  квартал 2021 года</t>
  </si>
  <si>
    <t>Финансирование мероприятий запланировано на 3  квартал 2021 года (сбор, вывоз и утилизация алкаиновых щелочных батареек; уборка территории города от мусора, печать баннеров с символикой акции; приобретение расходных материалов)</t>
  </si>
  <si>
    <t>За счет средств местного бюджета  израсходовано на заработную плату 3 132,56 тыс. руб. начисления на з/плату - 734,86 тыс. руб.; социальные пособия персоналу 14,04 тыс. рублей; оплата мед.осмотров 8,5 тыс. рублей;  коммунальные услуги  - 977,87  тыс. руб.; услуги связи и интернета - 11,32  тыс. руб.; работы, услуги по содержанию имущества 134,14 тыс. рублей; прочие работы(услуги) - 124,02  тыс. руб.; страхование - 16,41  тыс. руб.; приобретение основных средств 100,00 тыс. руб.; ГСМ 82,14  тыс. руб.; приобретение материалов (запасов) 42,96  тыс. руб.</t>
  </si>
  <si>
    <t>Мероприятия экологической направленности запланированы на  2  квартал 2021 года. Средства будут освоены до конца 2021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</si>
</sst>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7"/>
      <color theme="1"/>
      <name val="Calibri"/>
      <family val="2"/>
      <scheme val="minor"/>
    </font>
    <font>
      <b/>
      <sz val="7"/>
      <color rgb="FF000000"/>
      <name val="Times New Roman"/>
      <family val="1"/>
      <charset val="204"/>
    </font>
    <font>
      <sz val="7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sz val="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justify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vertical="center"/>
    </xf>
    <xf numFmtId="0" fontId="8" fillId="0" borderId="0" xfId="0" applyFont="1" applyFill="1" applyAlignment="1">
      <alignment horizontal="right"/>
    </xf>
    <xf numFmtId="0" fontId="8" fillId="0" borderId="0" xfId="0" applyFont="1" applyAlignment="1">
      <alignment wrapText="1"/>
    </xf>
    <xf numFmtId="0" fontId="2" fillId="0" borderId="0" xfId="0" applyFont="1" applyBorder="1" applyAlignment="1">
      <alignment horizontal="justify" vertical="center" wrapText="1"/>
    </xf>
    <xf numFmtId="0" fontId="9" fillId="0" borderId="0" xfId="0" applyFont="1" applyBorder="1" applyAlignment="1">
      <alignment wrapText="1"/>
    </xf>
    <xf numFmtId="0" fontId="9" fillId="0" borderId="14" xfId="0" applyFont="1" applyBorder="1" applyAlignment="1">
      <alignment wrapText="1"/>
    </xf>
    <xf numFmtId="2" fontId="9" fillId="0" borderId="0" xfId="0" applyNumberFormat="1" applyFont="1" applyBorder="1" applyAlignment="1">
      <alignment wrapText="1"/>
    </xf>
    <xf numFmtId="2" fontId="9" fillId="0" borderId="14" xfId="0" applyNumberFormat="1" applyFont="1" applyBorder="1" applyAlignment="1">
      <alignment wrapText="1"/>
    </xf>
    <xf numFmtId="0" fontId="2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0" fontId="4" fillId="0" borderId="11" xfId="0" applyFont="1" applyBorder="1" applyAlignment="1">
      <alignment vertical="top" wrapText="1"/>
    </xf>
    <xf numFmtId="0" fontId="2" fillId="0" borderId="4" xfId="0" applyFont="1" applyBorder="1" applyAlignment="1">
      <alignment horizontal="justify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justify" vertical="center" wrapText="1"/>
    </xf>
    <xf numFmtId="2" fontId="6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justify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2" fontId="11" fillId="0" borderId="5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2" fontId="5" fillId="0" borderId="5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0" fontId="0" fillId="0" borderId="10" xfId="0" applyBorder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0" fillId="0" borderId="11" xfId="0" applyBorder="1" applyAlignment="1">
      <alignment horizontal="justify" vertical="center" wrapText="1"/>
    </xf>
    <xf numFmtId="0" fontId="0" fillId="0" borderId="12" xfId="0" applyBorder="1" applyAlignment="1">
      <alignment horizontal="justify" vertical="center" wrapText="1"/>
    </xf>
    <xf numFmtId="0" fontId="0" fillId="0" borderId="14" xfId="0" applyBorder="1" applyAlignment="1">
      <alignment horizontal="justify" vertical="center" wrapText="1"/>
    </xf>
    <xf numFmtId="0" fontId="0" fillId="0" borderId="13" xfId="0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4" fillId="0" borderId="8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0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2" fillId="0" borderId="5" xfId="0" applyFont="1" applyBorder="1" applyAlignment="1">
      <alignment horizontal="justify" vertical="center" wrapText="1"/>
    </xf>
    <xf numFmtId="0" fontId="0" fillId="0" borderId="6" xfId="0" applyBorder="1" applyAlignment="1">
      <alignment horizontal="justify" vertical="center" wrapText="1"/>
    </xf>
    <xf numFmtId="0" fontId="0" fillId="0" borderId="7" xfId="0" applyBorder="1" applyAlignment="1">
      <alignment horizontal="justify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2" fontId="11" fillId="2" borderId="5" xfId="0" applyNumberFormat="1" applyFont="1" applyFill="1" applyBorder="1" applyAlignment="1">
      <alignment horizontal="justify" vertical="center" wrapText="1"/>
    </xf>
    <xf numFmtId="2" fontId="11" fillId="2" borderId="6" xfId="0" applyNumberFormat="1" applyFont="1" applyFill="1" applyBorder="1" applyAlignment="1">
      <alignment horizontal="justify" vertical="center" wrapText="1"/>
    </xf>
    <xf numFmtId="2" fontId="11" fillId="2" borderId="7" xfId="0" applyNumberFormat="1" applyFont="1" applyFill="1" applyBorder="1" applyAlignment="1">
      <alignment horizontal="justify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0"/>
  <sheetViews>
    <sheetView tabSelected="1" topLeftCell="A118" zoomScale="120" zoomScaleNormal="120" workbookViewId="0">
      <selection activeCell="B130" sqref="B130"/>
    </sheetView>
  </sheetViews>
  <sheetFormatPr defaultRowHeight="14.4" x14ac:dyDescent="0.3"/>
  <cols>
    <col min="1" max="1" width="7.77734375" customWidth="1"/>
    <col min="2" max="2" width="17.6640625" customWidth="1"/>
    <col min="3" max="3" width="1.5546875" hidden="1" customWidth="1"/>
    <col min="4" max="4" width="12.109375" customWidth="1"/>
    <col min="5" max="5" width="12.5546875" customWidth="1"/>
    <col min="6" max="6" width="11.77734375" customWidth="1"/>
    <col min="7" max="7" width="10.6640625" customWidth="1"/>
    <col min="8" max="8" width="10.44140625" customWidth="1"/>
    <col min="9" max="9" width="11.77734375" customWidth="1"/>
    <col min="10" max="10" width="12.33203125" customWidth="1"/>
    <col min="11" max="11" width="36.44140625" customWidth="1"/>
  </cols>
  <sheetData>
    <row r="1" spans="1:11" x14ac:dyDescent="0.3">
      <c r="A1" s="69" t="s">
        <v>52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x14ac:dyDescent="0.3">
      <c r="A3" s="69" t="s">
        <v>31</v>
      </c>
      <c r="B3" s="69"/>
      <c r="C3" s="69"/>
      <c r="D3" s="69"/>
      <c r="E3" s="69"/>
      <c r="F3" s="69"/>
      <c r="G3" s="69"/>
      <c r="H3" s="69"/>
      <c r="I3" s="69"/>
      <c r="J3" s="69"/>
      <c r="K3" s="69"/>
    </row>
    <row r="4" spans="1:11" x14ac:dyDescent="0.3">
      <c r="A4" s="70" t="s">
        <v>32</v>
      </c>
      <c r="B4" s="70"/>
      <c r="C4" s="70"/>
      <c r="D4" s="70"/>
      <c r="E4" s="70"/>
      <c r="F4" s="70"/>
      <c r="G4" s="70"/>
      <c r="H4" s="70"/>
      <c r="I4" s="70"/>
      <c r="J4" s="70"/>
      <c r="K4" s="70"/>
    </row>
    <row r="5" spans="1:11" x14ac:dyDescent="0.3">
      <c r="A5" s="9"/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x14ac:dyDescent="0.3">
      <c r="A6" s="69" t="s">
        <v>16</v>
      </c>
      <c r="B6" s="69"/>
      <c r="C6" s="69"/>
      <c r="D6" s="69"/>
      <c r="E6" s="69"/>
      <c r="F6" s="69"/>
      <c r="G6" s="69"/>
      <c r="H6" s="69"/>
      <c r="I6" s="69"/>
      <c r="J6" s="69"/>
      <c r="K6" s="69"/>
    </row>
    <row r="7" spans="1:11" x14ac:dyDescent="0.3">
      <c r="A7" s="70" t="s">
        <v>33</v>
      </c>
      <c r="B7" s="70"/>
      <c r="C7" s="70"/>
      <c r="D7" s="70"/>
      <c r="E7" s="70"/>
      <c r="F7" s="70"/>
      <c r="G7" s="70"/>
      <c r="H7" s="70"/>
      <c r="I7" s="70"/>
      <c r="J7" s="70"/>
      <c r="K7" s="70"/>
    </row>
    <row r="8" spans="1:11" ht="18" customHeight="1" x14ac:dyDescent="0.3">
      <c r="A8" s="67" t="s">
        <v>10</v>
      </c>
      <c r="B8" s="67" t="s">
        <v>11</v>
      </c>
      <c r="C8" s="67"/>
      <c r="D8" s="67" t="s">
        <v>0</v>
      </c>
      <c r="E8" s="67" t="s">
        <v>0</v>
      </c>
      <c r="F8" s="74" t="s">
        <v>34</v>
      </c>
      <c r="G8" s="74" t="s">
        <v>37</v>
      </c>
      <c r="H8" s="74" t="s">
        <v>35</v>
      </c>
      <c r="I8" s="71" t="s">
        <v>30</v>
      </c>
      <c r="J8" s="72"/>
      <c r="K8" s="73"/>
    </row>
    <row r="9" spans="1:11" x14ac:dyDescent="0.3">
      <c r="A9" s="67"/>
      <c r="B9" s="67"/>
      <c r="C9" s="67"/>
      <c r="D9" s="67"/>
      <c r="E9" s="67"/>
      <c r="F9" s="50"/>
      <c r="G9" s="50"/>
      <c r="H9" s="50"/>
      <c r="I9" s="74" t="s">
        <v>36</v>
      </c>
      <c r="J9" s="74" t="s">
        <v>45</v>
      </c>
      <c r="K9" s="74" t="s">
        <v>38</v>
      </c>
    </row>
    <row r="10" spans="1:11" x14ac:dyDescent="0.3">
      <c r="A10" s="67"/>
      <c r="B10" s="67"/>
      <c r="C10" s="67"/>
      <c r="D10" s="67"/>
      <c r="E10" s="67"/>
      <c r="F10" s="51"/>
      <c r="G10" s="51"/>
      <c r="H10" s="51"/>
      <c r="I10" s="51"/>
      <c r="J10" s="51"/>
      <c r="K10" s="51"/>
    </row>
    <row r="11" spans="1:11" x14ac:dyDescent="0.3">
      <c r="A11" s="1">
        <v>1</v>
      </c>
      <c r="B11" s="67">
        <v>2</v>
      </c>
      <c r="C11" s="67"/>
      <c r="D11" s="1">
        <v>3</v>
      </c>
      <c r="E11" s="1">
        <v>4</v>
      </c>
      <c r="F11" s="1">
        <v>5</v>
      </c>
      <c r="G11" s="1">
        <v>6</v>
      </c>
      <c r="H11" s="1">
        <v>7</v>
      </c>
      <c r="I11" s="1">
        <v>8</v>
      </c>
      <c r="J11" s="1">
        <v>9</v>
      </c>
      <c r="K11" s="1"/>
    </row>
    <row r="12" spans="1:11" ht="18" customHeight="1" x14ac:dyDescent="0.3">
      <c r="A12" s="67">
        <v>1</v>
      </c>
      <c r="B12" s="79" t="s">
        <v>12</v>
      </c>
      <c r="C12" s="80"/>
      <c r="D12" s="52" t="s">
        <v>13</v>
      </c>
      <c r="E12" s="3" t="s">
        <v>1</v>
      </c>
      <c r="F12" s="25">
        <f>F15+F14</f>
        <v>55</v>
      </c>
      <c r="G12" s="25">
        <f>G15+G14</f>
        <v>55</v>
      </c>
      <c r="H12" s="25">
        <f>H15+H14</f>
        <v>0</v>
      </c>
      <c r="I12" s="26">
        <f>H12-G12</f>
        <v>-55</v>
      </c>
      <c r="J12" s="26">
        <v>0</v>
      </c>
      <c r="K12" s="46" t="s">
        <v>55</v>
      </c>
    </row>
    <row r="13" spans="1:11" ht="19.2" x14ac:dyDescent="0.3">
      <c r="A13" s="67"/>
      <c r="B13" s="81"/>
      <c r="C13" s="82"/>
      <c r="D13" s="52"/>
      <c r="E13" s="3" t="s">
        <v>2</v>
      </c>
      <c r="F13" s="25">
        <v>0</v>
      </c>
      <c r="G13" s="25">
        <v>0</v>
      </c>
      <c r="H13" s="25">
        <v>0</v>
      </c>
      <c r="I13" s="26">
        <f t="shared" ref="I13:I34" si="0">SUM(H13-G13)</f>
        <v>0</v>
      </c>
      <c r="J13" s="26">
        <v>0</v>
      </c>
      <c r="K13" s="47"/>
    </row>
    <row r="14" spans="1:11" ht="19.2" x14ac:dyDescent="0.3">
      <c r="A14" s="67"/>
      <c r="B14" s="81"/>
      <c r="C14" s="82"/>
      <c r="D14" s="52"/>
      <c r="E14" s="3" t="s">
        <v>3</v>
      </c>
      <c r="F14" s="25">
        <v>0</v>
      </c>
      <c r="G14" s="25">
        <v>0</v>
      </c>
      <c r="H14" s="25">
        <v>0</v>
      </c>
      <c r="I14" s="26">
        <f>H14-G14</f>
        <v>0</v>
      </c>
      <c r="J14" s="26">
        <f>H14-I14*100%</f>
        <v>0</v>
      </c>
      <c r="K14" s="47"/>
    </row>
    <row r="15" spans="1:11" x14ac:dyDescent="0.3">
      <c r="A15" s="67"/>
      <c r="B15" s="81"/>
      <c r="C15" s="82"/>
      <c r="D15" s="52"/>
      <c r="E15" s="3" t="s">
        <v>4</v>
      </c>
      <c r="F15" s="25">
        <v>55</v>
      </c>
      <c r="G15" s="25">
        <v>55</v>
      </c>
      <c r="H15" s="25">
        <v>0</v>
      </c>
      <c r="I15" s="26">
        <f>H15-G15</f>
        <v>-55</v>
      </c>
      <c r="J15" s="26">
        <v>0</v>
      </c>
      <c r="K15" s="47"/>
    </row>
    <row r="16" spans="1:11" ht="22.2" customHeight="1" x14ac:dyDescent="0.3">
      <c r="A16" s="67"/>
      <c r="B16" s="83"/>
      <c r="C16" s="84"/>
      <c r="D16" s="52"/>
      <c r="E16" s="2" t="s">
        <v>5</v>
      </c>
      <c r="F16" s="25">
        <v>0</v>
      </c>
      <c r="G16" s="25">
        <v>0</v>
      </c>
      <c r="H16" s="25">
        <v>0</v>
      </c>
      <c r="I16" s="26">
        <f t="shared" si="0"/>
        <v>0</v>
      </c>
      <c r="J16" s="26">
        <v>0</v>
      </c>
      <c r="K16" s="117"/>
    </row>
    <row r="17" spans="1:11" x14ac:dyDescent="0.3">
      <c r="A17" s="67"/>
      <c r="B17" s="85"/>
      <c r="C17" s="86"/>
      <c r="D17" s="52" t="s">
        <v>14</v>
      </c>
      <c r="E17" s="3" t="s">
        <v>1</v>
      </c>
      <c r="F17" s="25">
        <f>F20+F19</f>
        <v>24</v>
      </c>
      <c r="G17" s="25">
        <f>G20+G19</f>
        <v>24</v>
      </c>
      <c r="H17" s="25">
        <f>H20+H19</f>
        <v>0</v>
      </c>
      <c r="I17" s="26">
        <f>SUM(H17-G17)</f>
        <v>-24</v>
      </c>
      <c r="J17" s="26">
        <v>0</v>
      </c>
      <c r="K17" s="46" t="s">
        <v>50</v>
      </c>
    </row>
    <row r="18" spans="1:11" ht="19.2" x14ac:dyDescent="0.3">
      <c r="A18" s="67"/>
      <c r="B18" s="87"/>
      <c r="C18" s="88"/>
      <c r="D18" s="52"/>
      <c r="E18" s="3" t="s">
        <v>2</v>
      </c>
      <c r="F18" s="25">
        <v>0</v>
      </c>
      <c r="G18" s="25">
        <v>0</v>
      </c>
      <c r="H18" s="25">
        <v>0</v>
      </c>
      <c r="I18" s="26">
        <f t="shared" si="0"/>
        <v>0</v>
      </c>
      <c r="J18" s="26">
        <v>0</v>
      </c>
      <c r="K18" s="47"/>
    </row>
    <row r="19" spans="1:11" ht="19.2" x14ac:dyDescent="0.3">
      <c r="A19" s="67"/>
      <c r="B19" s="87"/>
      <c r="C19" s="88"/>
      <c r="D19" s="52"/>
      <c r="E19" s="3" t="s">
        <v>3</v>
      </c>
      <c r="F19" s="25">
        <v>0</v>
      </c>
      <c r="G19" s="25">
        <v>0</v>
      </c>
      <c r="H19" s="25">
        <v>0</v>
      </c>
      <c r="I19" s="26">
        <f t="shared" si="0"/>
        <v>0</v>
      </c>
      <c r="J19" s="26">
        <v>0</v>
      </c>
      <c r="K19" s="47"/>
    </row>
    <row r="20" spans="1:11" x14ac:dyDescent="0.3">
      <c r="A20" s="67"/>
      <c r="B20" s="87"/>
      <c r="C20" s="88"/>
      <c r="D20" s="52"/>
      <c r="E20" s="3" t="s">
        <v>4</v>
      </c>
      <c r="F20" s="25">
        <v>24</v>
      </c>
      <c r="G20" s="25">
        <v>24</v>
      </c>
      <c r="H20" s="25">
        <v>0</v>
      </c>
      <c r="I20" s="26">
        <f t="shared" si="0"/>
        <v>-24</v>
      </c>
      <c r="J20" s="26">
        <v>0</v>
      </c>
      <c r="K20" s="47"/>
    </row>
    <row r="21" spans="1:11" ht="22.2" customHeight="1" x14ac:dyDescent="0.3">
      <c r="A21" s="67"/>
      <c r="B21" s="87"/>
      <c r="C21" s="88"/>
      <c r="D21" s="52"/>
      <c r="E21" s="91" t="s">
        <v>5</v>
      </c>
      <c r="F21" s="114">
        <v>0</v>
      </c>
      <c r="G21" s="114">
        <v>0</v>
      </c>
      <c r="H21" s="114">
        <v>0</v>
      </c>
      <c r="I21" s="107">
        <f t="shared" si="0"/>
        <v>0</v>
      </c>
      <c r="J21" s="107">
        <v>0</v>
      </c>
      <c r="K21" s="47"/>
    </row>
    <row r="22" spans="1:11" ht="6.6" customHeight="1" x14ac:dyDescent="0.3">
      <c r="A22" s="67"/>
      <c r="B22" s="87"/>
      <c r="C22" s="88"/>
      <c r="D22" s="52"/>
      <c r="E22" s="92"/>
      <c r="F22" s="115"/>
      <c r="G22" s="115"/>
      <c r="H22" s="115"/>
      <c r="I22" s="110"/>
      <c r="J22" s="108"/>
      <c r="K22" s="112"/>
    </row>
    <row r="23" spans="1:11" ht="4.8" hidden="1" customHeight="1" x14ac:dyDescent="0.3">
      <c r="A23" s="67"/>
      <c r="B23" s="89"/>
      <c r="C23" s="90"/>
      <c r="D23" s="52"/>
      <c r="E23" s="93"/>
      <c r="F23" s="116"/>
      <c r="G23" s="116"/>
      <c r="H23" s="116"/>
      <c r="I23" s="111"/>
      <c r="J23" s="109"/>
      <c r="K23" s="113"/>
    </row>
    <row r="24" spans="1:11" ht="15.6" customHeight="1" x14ac:dyDescent="0.3">
      <c r="A24" s="67"/>
      <c r="B24" s="85"/>
      <c r="C24" s="29"/>
      <c r="D24" s="91" t="s">
        <v>19</v>
      </c>
      <c r="E24" s="30" t="s">
        <v>1</v>
      </c>
      <c r="F24" s="25">
        <v>0</v>
      </c>
      <c r="G24" s="25">
        <v>0</v>
      </c>
      <c r="H24" s="25">
        <v>0</v>
      </c>
      <c r="I24" s="25">
        <v>0</v>
      </c>
      <c r="J24" s="26">
        <v>0</v>
      </c>
      <c r="K24" s="46"/>
    </row>
    <row r="25" spans="1:11" ht="16.2" customHeight="1" x14ac:dyDescent="0.3">
      <c r="A25" s="67"/>
      <c r="B25" s="96"/>
      <c r="C25" s="29"/>
      <c r="D25" s="94"/>
      <c r="E25" s="30" t="s">
        <v>2</v>
      </c>
      <c r="F25" s="31">
        <v>0</v>
      </c>
      <c r="G25" s="31">
        <v>0</v>
      </c>
      <c r="H25" s="31">
        <v>0</v>
      </c>
      <c r="I25" s="31">
        <v>0</v>
      </c>
      <c r="J25" s="27">
        <v>0</v>
      </c>
      <c r="K25" s="120"/>
    </row>
    <row r="26" spans="1:11" ht="22.2" customHeight="1" x14ac:dyDescent="0.3">
      <c r="A26" s="67"/>
      <c r="B26" s="96"/>
      <c r="C26" s="29"/>
      <c r="D26" s="94"/>
      <c r="E26" s="30" t="s">
        <v>3</v>
      </c>
      <c r="F26" s="31">
        <v>0</v>
      </c>
      <c r="G26" s="31">
        <v>0</v>
      </c>
      <c r="H26" s="31">
        <v>0</v>
      </c>
      <c r="I26" s="31">
        <f>H26-G26</f>
        <v>0</v>
      </c>
      <c r="J26" s="27">
        <v>0</v>
      </c>
      <c r="K26" s="120"/>
    </row>
    <row r="27" spans="1:11" ht="13.2" customHeight="1" x14ac:dyDescent="0.3">
      <c r="A27" s="67"/>
      <c r="B27" s="96"/>
      <c r="C27" s="29"/>
      <c r="D27" s="94"/>
      <c r="E27" s="30" t="s">
        <v>4</v>
      </c>
      <c r="F27" s="31">
        <v>0</v>
      </c>
      <c r="G27" s="31">
        <v>0</v>
      </c>
      <c r="H27" s="31">
        <v>0</v>
      </c>
      <c r="I27" s="31">
        <v>0</v>
      </c>
      <c r="J27" s="27">
        <v>0</v>
      </c>
      <c r="K27" s="120"/>
    </row>
    <row r="28" spans="1:11" ht="23.4" customHeight="1" x14ac:dyDescent="0.3">
      <c r="A28" s="67"/>
      <c r="B28" s="96"/>
      <c r="C28" s="29"/>
      <c r="D28" s="94"/>
      <c r="E28" s="91" t="s">
        <v>5</v>
      </c>
      <c r="F28" s="31">
        <v>0</v>
      </c>
      <c r="G28" s="31">
        <v>0</v>
      </c>
      <c r="H28" s="31">
        <v>0</v>
      </c>
      <c r="I28" s="31">
        <v>0</v>
      </c>
      <c r="J28" s="27">
        <v>0</v>
      </c>
      <c r="K28" s="121"/>
    </row>
    <row r="29" spans="1:11" ht="54" hidden="1" customHeight="1" x14ac:dyDescent="0.3">
      <c r="A29" s="67"/>
      <c r="B29" s="96"/>
      <c r="C29" s="29"/>
      <c r="D29" s="94"/>
      <c r="E29" s="92"/>
      <c r="F29" s="31"/>
      <c r="G29" s="31"/>
      <c r="H29" s="31"/>
      <c r="I29" s="32"/>
      <c r="J29" s="27"/>
      <c r="K29" s="28"/>
    </row>
    <row r="30" spans="1:11" ht="54" hidden="1" customHeight="1" x14ac:dyDescent="0.3">
      <c r="A30" s="67"/>
      <c r="B30" s="97"/>
      <c r="C30" s="29"/>
      <c r="D30" s="95"/>
      <c r="E30" s="93"/>
      <c r="F30" s="31"/>
      <c r="G30" s="31"/>
      <c r="H30" s="31"/>
      <c r="I30" s="32"/>
      <c r="J30" s="27"/>
      <c r="K30" s="28"/>
    </row>
    <row r="31" spans="1:11" x14ac:dyDescent="0.3">
      <c r="A31" s="67"/>
      <c r="B31" s="85"/>
      <c r="C31" s="86"/>
      <c r="D31" s="52" t="s">
        <v>15</v>
      </c>
      <c r="E31" s="38" t="s">
        <v>1</v>
      </c>
      <c r="F31" s="36">
        <f>F34+F33</f>
        <v>71</v>
      </c>
      <c r="G31" s="36">
        <f>G34+G33</f>
        <v>71</v>
      </c>
      <c r="H31" s="36">
        <f>H34+H33</f>
        <v>0</v>
      </c>
      <c r="I31" s="35">
        <f>H31-G31</f>
        <v>-71</v>
      </c>
      <c r="J31" s="35">
        <f>H31/G31*100</f>
        <v>0</v>
      </c>
      <c r="K31" s="46" t="s">
        <v>53</v>
      </c>
    </row>
    <row r="32" spans="1:11" ht="19.2" x14ac:dyDescent="0.3">
      <c r="A32" s="67"/>
      <c r="B32" s="87"/>
      <c r="C32" s="88"/>
      <c r="D32" s="52"/>
      <c r="E32" s="38" t="s">
        <v>2</v>
      </c>
      <c r="F32" s="36">
        <v>0</v>
      </c>
      <c r="G32" s="36">
        <v>0</v>
      </c>
      <c r="H32" s="36">
        <v>0</v>
      </c>
      <c r="I32" s="35">
        <f t="shared" si="0"/>
        <v>0</v>
      </c>
      <c r="J32" s="35">
        <v>0</v>
      </c>
      <c r="K32" s="47"/>
    </row>
    <row r="33" spans="1:11" ht="19.2" x14ac:dyDescent="0.3">
      <c r="A33" s="67"/>
      <c r="B33" s="87"/>
      <c r="C33" s="88"/>
      <c r="D33" s="52"/>
      <c r="E33" s="38" t="s">
        <v>3</v>
      </c>
      <c r="F33" s="36">
        <v>0</v>
      </c>
      <c r="G33" s="36">
        <v>0</v>
      </c>
      <c r="H33" s="36">
        <v>0</v>
      </c>
      <c r="I33" s="35">
        <f t="shared" si="0"/>
        <v>0</v>
      </c>
      <c r="J33" s="35">
        <v>0</v>
      </c>
      <c r="K33" s="47"/>
    </row>
    <row r="34" spans="1:11" x14ac:dyDescent="0.3">
      <c r="A34" s="67"/>
      <c r="B34" s="87"/>
      <c r="C34" s="88"/>
      <c r="D34" s="52"/>
      <c r="E34" s="38" t="s">
        <v>4</v>
      </c>
      <c r="F34" s="36">
        <v>71</v>
      </c>
      <c r="G34" s="36">
        <v>71</v>
      </c>
      <c r="H34" s="36">
        <v>0</v>
      </c>
      <c r="I34" s="35">
        <f t="shared" si="0"/>
        <v>-71</v>
      </c>
      <c r="J34" s="35">
        <v>0</v>
      </c>
      <c r="K34" s="47"/>
    </row>
    <row r="35" spans="1:11" ht="17.399999999999999" customHeight="1" x14ac:dyDescent="0.3">
      <c r="A35" s="67"/>
      <c r="B35" s="87"/>
      <c r="C35" s="88"/>
      <c r="D35" s="52"/>
      <c r="E35" s="75" t="s">
        <v>5</v>
      </c>
      <c r="F35" s="76">
        <v>0</v>
      </c>
      <c r="G35" s="77">
        <v>0</v>
      </c>
      <c r="H35" s="76">
        <v>0</v>
      </c>
      <c r="I35" s="122">
        <f>H35-G35</f>
        <v>0</v>
      </c>
      <c r="J35" s="122">
        <v>0</v>
      </c>
      <c r="K35" s="47"/>
    </row>
    <row r="36" spans="1:11" ht="14.4" customHeight="1" x14ac:dyDescent="0.3">
      <c r="A36" s="67"/>
      <c r="B36" s="89"/>
      <c r="C36" s="90"/>
      <c r="D36" s="52"/>
      <c r="E36" s="75"/>
      <c r="F36" s="76"/>
      <c r="G36" s="78"/>
      <c r="H36" s="76"/>
      <c r="I36" s="122"/>
      <c r="J36" s="122"/>
      <c r="K36" s="48"/>
    </row>
    <row r="37" spans="1:11" ht="26.4" customHeight="1" x14ac:dyDescent="0.3">
      <c r="A37" s="119"/>
      <c r="B37" s="126"/>
      <c r="C37" s="127"/>
      <c r="D37" s="91" t="s">
        <v>16</v>
      </c>
      <c r="E37" s="2" t="s">
        <v>1</v>
      </c>
      <c r="F37" s="25">
        <f>F40+F39</f>
        <v>0</v>
      </c>
      <c r="G37" s="25">
        <f>G40+G39</f>
        <v>0</v>
      </c>
      <c r="H37" s="25">
        <f>H40+H39</f>
        <v>0</v>
      </c>
      <c r="I37" s="25">
        <f>H37-G37</f>
        <v>0</v>
      </c>
      <c r="J37" s="25">
        <v>0</v>
      </c>
      <c r="K37" s="46"/>
    </row>
    <row r="38" spans="1:11" ht="12.6" customHeight="1" x14ac:dyDescent="0.3">
      <c r="A38" s="119"/>
      <c r="B38" s="128"/>
      <c r="C38" s="129"/>
      <c r="D38" s="92"/>
      <c r="E38" s="3" t="s">
        <v>2</v>
      </c>
      <c r="F38" s="25">
        <v>0</v>
      </c>
      <c r="G38" s="25">
        <v>0</v>
      </c>
      <c r="H38" s="25">
        <v>0</v>
      </c>
      <c r="I38" s="25">
        <f t="shared" ref="I38:I55" si="1">H38-G38</f>
        <v>0</v>
      </c>
      <c r="J38" s="25">
        <v>0</v>
      </c>
      <c r="K38" s="120"/>
    </row>
    <row r="39" spans="1:11" ht="19.2" x14ac:dyDescent="0.3">
      <c r="A39" s="119"/>
      <c r="B39" s="128"/>
      <c r="C39" s="129"/>
      <c r="D39" s="92"/>
      <c r="E39" s="3" t="s">
        <v>3</v>
      </c>
      <c r="F39" s="25">
        <v>0</v>
      </c>
      <c r="G39" s="25">
        <v>0</v>
      </c>
      <c r="H39" s="25">
        <v>0</v>
      </c>
      <c r="I39" s="25">
        <f t="shared" si="1"/>
        <v>0</v>
      </c>
      <c r="J39" s="25">
        <v>0</v>
      </c>
      <c r="K39" s="120"/>
    </row>
    <row r="40" spans="1:11" x14ac:dyDescent="0.3">
      <c r="A40" s="119"/>
      <c r="B40" s="128"/>
      <c r="C40" s="129"/>
      <c r="D40" s="92"/>
      <c r="E40" s="3" t="s">
        <v>4</v>
      </c>
      <c r="F40" s="25">
        <v>0</v>
      </c>
      <c r="G40" s="25">
        <v>0</v>
      </c>
      <c r="H40" s="25">
        <v>0</v>
      </c>
      <c r="I40" s="25">
        <f t="shared" si="1"/>
        <v>0</v>
      </c>
      <c r="J40" s="25">
        <v>0</v>
      </c>
      <c r="K40" s="120"/>
    </row>
    <row r="41" spans="1:11" ht="19.8" customHeight="1" x14ac:dyDescent="0.3">
      <c r="A41" s="119"/>
      <c r="B41" s="130"/>
      <c r="C41" s="131"/>
      <c r="D41" s="93"/>
      <c r="E41" s="2" t="s">
        <v>5</v>
      </c>
      <c r="F41" s="25">
        <v>0</v>
      </c>
      <c r="G41" s="25">
        <v>0</v>
      </c>
      <c r="H41" s="25">
        <v>0</v>
      </c>
      <c r="I41" s="25">
        <f t="shared" si="1"/>
        <v>0</v>
      </c>
      <c r="J41" s="25">
        <v>0</v>
      </c>
      <c r="K41" s="121"/>
    </row>
    <row r="42" spans="1:11" x14ac:dyDescent="0.3">
      <c r="A42" s="119"/>
      <c r="B42" s="52" t="s">
        <v>17</v>
      </c>
      <c r="C42" s="52"/>
      <c r="D42" s="52"/>
      <c r="E42" s="3" t="s">
        <v>1</v>
      </c>
      <c r="F42" s="25">
        <f>F44+F45</f>
        <v>150</v>
      </c>
      <c r="G42" s="25">
        <f>F42</f>
        <v>150</v>
      </c>
      <c r="H42" s="25">
        <f>H37+H31+H24+H17+H12</f>
        <v>0</v>
      </c>
      <c r="I42" s="25">
        <f t="shared" si="1"/>
        <v>-150</v>
      </c>
      <c r="J42" s="25">
        <f>H42/G42*100</f>
        <v>0</v>
      </c>
      <c r="K42" s="49" t="s">
        <v>47</v>
      </c>
    </row>
    <row r="43" spans="1:11" ht="19.2" x14ac:dyDescent="0.3">
      <c r="A43" s="119"/>
      <c r="B43" s="52"/>
      <c r="C43" s="52"/>
      <c r="D43" s="52"/>
      <c r="E43" s="3" t="s">
        <v>2</v>
      </c>
      <c r="F43" s="25">
        <v>0</v>
      </c>
      <c r="G43" s="25">
        <v>0</v>
      </c>
      <c r="H43" s="25">
        <v>0</v>
      </c>
      <c r="I43" s="25">
        <f t="shared" si="1"/>
        <v>0</v>
      </c>
      <c r="J43" s="25">
        <v>0</v>
      </c>
      <c r="K43" s="98"/>
    </row>
    <row r="44" spans="1:11" ht="19.2" x14ac:dyDescent="0.3">
      <c r="A44" s="119"/>
      <c r="B44" s="52"/>
      <c r="C44" s="52"/>
      <c r="D44" s="52"/>
      <c r="E44" s="3" t="s">
        <v>3</v>
      </c>
      <c r="F44" s="25">
        <f>F39+F33+F26+F19+F14</f>
        <v>0</v>
      </c>
      <c r="G44" s="25">
        <f>F44</f>
        <v>0</v>
      </c>
      <c r="H44" s="25">
        <f>H39+H33+H26+H14</f>
        <v>0</v>
      </c>
      <c r="I44" s="25">
        <f t="shared" si="1"/>
        <v>0</v>
      </c>
      <c r="J44" s="25">
        <v>0</v>
      </c>
      <c r="K44" s="98"/>
    </row>
    <row r="45" spans="1:11" x14ac:dyDescent="0.3">
      <c r="A45" s="119"/>
      <c r="B45" s="52"/>
      <c r="C45" s="52"/>
      <c r="D45" s="52"/>
      <c r="E45" s="3" t="s">
        <v>4</v>
      </c>
      <c r="F45" s="25">
        <f>F40+F34+F20+F15</f>
        <v>150</v>
      </c>
      <c r="G45" s="25">
        <f>F45</f>
        <v>150</v>
      </c>
      <c r="H45" s="25">
        <f>H40+H34+H27+H20+H15</f>
        <v>0</v>
      </c>
      <c r="I45" s="25">
        <f t="shared" si="1"/>
        <v>-150</v>
      </c>
      <c r="J45" s="25">
        <f t="shared" ref="J45:J106" si="2">H45/G45*100</f>
        <v>0</v>
      </c>
      <c r="K45" s="98"/>
    </row>
    <row r="46" spans="1:11" ht="19.2" x14ac:dyDescent="0.3">
      <c r="A46" s="5"/>
      <c r="B46" s="52"/>
      <c r="C46" s="52"/>
      <c r="D46" s="52"/>
      <c r="E46" s="2" t="s">
        <v>5</v>
      </c>
      <c r="F46" s="25">
        <v>0</v>
      </c>
      <c r="G46" s="25">
        <v>0</v>
      </c>
      <c r="H46" s="25">
        <v>0</v>
      </c>
      <c r="I46" s="25">
        <f t="shared" si="1"/>
        <v>0</v>
      </c>
      <c r="J46" s="25">
        <v>0</v>
      </c>
      <c r="K46" s="99"/>
    </row>
    <row r="47" spans="1:11" ht="13.8" customHeight="1" x14ac:dyDescent="0.3">
      <c r="A47" s="67">
        <v>2</v>
      </c>
      <c r="B47" s="132" t="s">
        <v>28</v>
      </c>
      <c r="C47" s="133"/>
      <c r="D47" s="52" t="s">
        <v>16</v>
      </c>
      <c r="E47" s="40" t="s">
        <v>1</v>
      </c>
      <c r="F47" s="39">
        <f>F51+F50</f>
        <v>30650</v>
      </c>
      <c r="G47" s="39">
        <f>G51+G50</f>
        <v>30650</v>
      </c>
      <c r="H47" s="41">
        <f>H51+H50</f>
        <v>5378.82</v>
      </c>
      <c r="I47" s="42">
        <f t="shared" si="1"/>
        <v>-25271.18</v>
      </c>
      <c r="J47" s="42">
        <f>J50</f>
        <v>0.1823328813559322</v>
      </c>
      <c r="K47" s="123" t="s">
        <v>54</v>
      </c>
    </row>
    <row r="48" spans="1:11" ht="19.2" customHeight="1" x14ac:dyDescent="0.3">
      <c r="A48" s="67"/>
      <c r="B48" s="81"/>
      <c r="C48" s="82"/>
      <c r="D48" s="52"/>
      <c r="E48" s="38" t="s">
        <v>2</v>
      </c>
      <c r="F48" s="39">
        <v>0</v>
      </c>
      <c r="G48" s="39">
        <v>0</v>
      </c>
      <c r="H48" s="41">
        <v>0</v>
      </c>
      <c r="I48" s="42">
        <f t="shared" si="1"/>
        <v>0</v>
      </c>
      <c r="J48" s="42">
        <v>0</v>
      </c>
      <c r="K48" s="124"/>
    </row>
    <row r="49" spans="1:11" ht="19.2" customHeight="1" x14ac:dyDescent="0.3">
      <c r="A49" s="67"/>
      <c r="B49" s="81"/>
      <c r="C49" s="82"/>
      <c r="D49" s="52"/>
      <c r="E49" s="38" t="s">
        <v>3</v>
      </c>
      <c r="F49" s="39">
        <v>0</v>
      </c>
      <c r="G49" s="39">
        <v>0</v>
      </c>
      <c r="H49" s="41">
        <v>0</v>
      </c>
      <c r="I49" s="42">
        <f t="shared" si="1"/>
        <v>0</v>
      </c>
      <c r="J49" s="42">
        <v>0</v>
      </c>
      <c r="K49" s="124"/>
    </row>
    <row r="50" spans="1:11" ht="14.4" customHeight="1" x14ac:dyDescent="0.3">
      <c r="A50" s="67"/>
      <c r="B50" s="81"/>
      <c r="C50" s="82"/>
      <c r="D50" s="52"/>
      <c r="E50" s="38" t="s">
        <v>4</v>
      </c>
      <c r="F50" s="39">
        <v>29500</v>
      </c>
      <c r="G50" s="39">
        <f>F50</f>
        <v>29500</v>
      </c>
      <c r="H50" s="41">
        <v>5378.82</v>
      </c>
      <c r="I50" s="42">
        <f t="shared" si="1"/>
        <v>-24121.18</v>
      </c>
      <c r="J50" s="42">
        <f>H50/G50*100%</f>
        <v>0.1823328813559322</v>
      </c>
      <c r="K50" s="124"/>
    </row>
    <row r="51" spans="1:11" ht="68.400000000000006" customHeight="1" x14ac:dyDescent="0.3">
      <c r="A51" s="67"/>
      <c r="B51" s="83"/>
      <c r="C51" s="84"/>
      <c r="D51" s="52"/>
      <c r="E51" s="38" t="s">
        <v>5</v>
      </c>
      <c r="F51" s="35">
        <v>1150</v>
      </c>
      <c r="G51" s="35">
        <v>1150</v>
      </c>
      <c r="H51" s="42">
        <v>0</v>
      </c>
      <c r="I51" s="42">
        <f t="shared" si="1"/>
        <v>-1150</v>
      </c>
      <c r="J51" s="42">
        <v>0</v>
      </c>
      <c r="K51" s="125"/>
    </row>
    <row r="52" spans="1:11" x14ac:dyDescent="0.3">
      <c r="A52" s="67"/>
      <c r="B52" s="54" t="s">
        <v>29</v>
      </c>
      <c r="C52" s="54"/>
      <c r="D52" s="54"/>
      <c r="E52" s="3" t="s">
        <v>1</v>
      </c>
      <c r="F52" s="26">
        <f>G52</f>
        <v>30650</v>
      </c>
      <c r="G52" s="26">
        <f>G51+G50</f>
        <v>30650</v>
      </c>
      <c r="H52" s="41">
        <f>H56+H55</f>
        <v>5378.82</v>
      </c>
      <c r="I52" s="42">
        <f t="shared" si="1"/>
        <v>-25271.18</v>
      </c>
      <c r="J52" s="42">
        <f>J47</f>
        <v>0.1823328813559322</v>
      </c>
      <c r="K52" s="49" t="s">
        <v>47</v>
      </c>
    </row>
    <row r="53" spans="1:11" ht="19.2" x14ac:dyDescent="0.3">
      <c r="A53" s="67"/>
      <c r="B53" s="54"/>
      <c r="C53" s="54"/>
      <c r="D53" s="54"/>
      <c r="E53" s="3" t="s">
        <v>2</v>
      </c>
      <c r="F53" s="26">
        <v>0</v>
      </c>
      <c r="G53" s="26">
        <v>0</v>
      </c>
      <c r="H53" s="41">
        <v>0</v>
      </c>
      <c r="I53" s="42">
        <v>0</v>
      </c>
      <c r="J53" s="42">
        <v>0</v>
      </c>
      <c r="K53" s="50"/>
    </row>
    <row r="54" spans="1:11" ht="19.2" x14ac:dyDescent="0.3">
      <c r="A54" s="118"/>
      <c r="B54" s="54"/>
      <c r="C54" s="54"/>
      <c r="D54" s="54"/>
      <c r="E54" s="3" t="s">
        <v>3</v>
      </c>
      <c r="F54" s="26">
        <v>0</v>
      </c>
      <c r="G54" s="26">
        <v>0</v>
      </c>
      <c r="H54" s="41">
        <v>0</v>
      </c>
      <c r="I54" s="42">
        <v>0</v>
      </c>
      <c r="J54" s="42">
        <v>0</v>
      </c>
      <c r="K54" s="50"/>
    </row>
    <row r="55" spans="1:11" x14ac:dyDescent="0.3">
      <c r="A55" s="118"/>
      <c r="B55" s="54"/>
      <c r="C55" s="54"/>
      <c r="D55" s="54"/>
      <c r="E55" s="3" t="s">
        <v>4</v>
      </c>
      <c r="F55" s="26">
        <f>G55</f>
        <v>29500</v>
      </c>
      <c r="G55" s="26">
        <f>G50</f>
        <v>29500</v>
      </c>
      <c r="H55" s="41">
        <f>H50</f>
        <v>5378.82</v>
      </c>
      <c r="I55" s="42">
        <f t="shared" si="1"/>
        <v>-24121.18</v>
      </c>
      <c r="J55" s="42">
        <f>J50</f>
        <v>0.1823328813559322</v>
      </c>
      <c r="K55" s="50"/>
    </row>
    <row r="56" spans="1:11" ht="21" customHeight="1" x14ac:dyDescent="0.3">
      <c r="A56" s="118"/>
      <c r="B56" s="54"/>
      <c r="C56" s="54"/>
      <c r="D56" s="54"/>
      <c r="E56" s="11" t="s">
        <v>5</v>
      </c>
      <c r="F56" s="26">
        <v>1150</v>
      </c>
      <c r="G56" s="26">
        <v>1150</v>
      </c>
      <c r="H56" s="43">
        <v>0</v>
      </c>
      <c r="I56" s="42">
        <v>0</v>
      </c>
      <c r="J56" s="42">
        <v>0</v>
      </c>
      <c r="K56" s="51"/>
    </row>
    <row r="57" spans="1:11" x14ac:dyDescent="0.3">
      <c r="A57" s="67">
        <v>3</v>
      </c>
      <c r="B57" s="100" t="s">
        <v>18</v>
      </c>
      <c r="C57" s="52" t="s">
        <v>16</v>
      </c>
      <c r="D57" s="52"/>
      <c r="E57" s="3" t="s">
        <v>1</v>
      </c>
      <c r="F57" s="25">
        <v>400</v>
      </c>
      <c r="G57" s="25">
        <v>400</v>
      </c>
      <c r="H57" s="25">
        <f>H60</f>
        <v>0</v>
      </c>
      <c r="I57" s="25">
        <f t="shared" ref="I57:J113" si="3">H57-G57</f>
        <v>-400</v>
      </c>
      <c r="J57" s="25">
        <f t="shared" si="2"/>
        <v>0</v>
      </c>
      <c r="K57" s="49" t="s">
        <v>47</v>
      </c>
    </row>
    <row r="58" spans="1:11" ht="19.2" x14ac:dyDescent="0.3">
      <c r="A58" s="67"/>
      <c r="B58" s="101"/>
      <c r="C58" s="52"/>
      <c r="D58" s="52"/>
      <c r="E58" s="3" t="s">
        <v>2</v>
      </c>
      <c r="F58" s="25">
        <v>0</v>
      </c>
      <c r="G58" s="25">
        <v>0</v>
      </c>
      <c r="H58" s="25">
        <v>0</v>
      </c>
      <c r="I58" s="25">
        <f t="shared" si="3"/>
        <v>0</v>
      </c>
      <c r="J58" s="25">
        <f t="shared" si="3"/>
        <v>0</v>
      </c>
      <c r="K58" s="98"/>
    </row>
    <row r="59" spans="1:11" ht="19.2" x14ac:dyDescent="0.3">
      <c r="A59" s="67"/>
      <c r="B59" s="101"/>
      <c r="C59" s="52"/>
      <c r="D59" s="52"/>
      <c r="E59" s="3" t="s">
        <v>3</v>
      </c>
      <c r="F59" s="25">
        <v>0</v>
      </c>
      <c r="G59" s="25">
        <v>0</v>
      </c>
      <c r="H59" s="25">
        <v>0</v>
      </c>
      <c r="I59" s="25">
        <f t="shared" ref="I59" si="4">H59-G59</f>
        <v>0</v>
      </c>
      <c r="J59" s="25">
        <v>0</v>
      </c>
      <c r="K59" s="98"/>
    </row>
    <row r="60" spans="1:11" x14ac:dyDescent="0.3">
      <c r="A60" s="67"/>
      <c r="B60" s="101"/>
      <c r="C60" s="52"/>
      <c r="D60" s="52"/>
      <c r="E60" s="3" t="s">
        <v>4</v>
      </c>
      <c r="F60" s="25">
        <v>400</v>
      </c>
      <c r="G60" s="25">
        <v>400</v>
      </c>
      <c r="H60" s="25">
        <v>0</v>
      </c>
      <c r="I60" s="25">
        <f t="shared" si="3"/>
        <v>-400</v>
      </c>
      <c r="J60" s="25">
        <f t="shared" si="2"/>
        <v>0</v>
      </c>
      <c r="K60" s="98"/>
    </row>
    <row r="61" spans="1:11" ht="18" customHeight="1" x14ac:dyDescent="0.3">
      <c r="A61" s="67"/>
      <c r="B61" s="101"/>
      <c r="C61" s="52"/>
      <c r="D61" s="52"/>
      <c r="E61" s="6" t="s">
        <v>5</v>
      </c>
      <c r="F61" s="25">
        <v>0</v>
      </c>
      <c r="G61" s="25">
        <v>0</v>
      </c>
      <c r="H61" s="25">
        <v>0</v>
      </c>
      <c r="I61" s="25">
        <f t="shared" si="3"/>
        <v>0</v>
      </c>
      <c r="J61" s="25">
        <f t="shared" si="3"/>
        <v>0</v>
      </c>
      <c r="K61" s="99"/>
    </row>
    <row r="62" spans="1:11" x14ac:dyDescent="0.3">
      <c r="A62" s="67"/>
      <c r="B62" s="101"/>
      <c r="C62" s="52" t="s">
        <v>19</v>
      </c>
      <c r="D62" s="52"/>
      <c r="E62" s="3" t="s">
        <v>1</v>
      </c>
      <c r="F62" s="25">
        <v>120.9</v>
      </c>
      <c r="G62" s="25">
        <v>120.9</v>
      </c>
      <c r="H62" s="25">
        <f>H64</f>
        <v>0</v>
      </c>
      <c r="I62" s="25">
        <f t="shared" si="3"/>
        <v>-120.9</v>
      </c>
      <c r="J62" s="25">
        <f t="shared" si="2"/>
        <v>0</v>
      </c>
      <c r="K62" s="49" t="s">
        <v>47</v>
      </c>
    </row>
    <row r="63" spans="1:11" ht="19.2" x14ac:dyDescent="0.3">
      <c r="A63" s="67"/>
      <c r="B63" s="101"/>
      <c r="C63" s="52"/>
      <c r="D63" s="52"/>
      <c r="E63" s="3" t="s">
        <v>2</v>
      </c>
      <c r="F63" s="25">
        <v>0</v>
      </c>
      <c r="G63" s="25">
        <v>0</v>
      </c>
      <c r="H63" s="25">
        <v>0</v>
      </c>
      <c r="I63" s="25">
        <f t="shared" si="3"/>
        <v>0</v>
      </c>
      <c r="J63" s="25">
        <f t="shared" si="3"/>
        <v>0</v>
      </c>
      <c r="K63" s="98"/>
    </row>
    <row r="64" spans="1:11" ht="19.2" x14ac:dyDescent="0.3">
      <c r="A64" s="67"/>
      <c r="B64" s="101"/>
      <c r="C64" s="52"/>
      <c r="D64" s="52"/>
      <c r="E64" s="3" t="s">
        <v>3</v>
      </c>
      <c r="F64" s="25">
        <v>120.9</v>
      </c>
      <c r="G64" s="25">
        <v>120.9</v>
      </c>
      <c r="H64" s="25">
        <v>0</v>
      </c>
      <c r="I64" s="25">
        <f t="shared" si="3"/>
        <v>-120.9</v>
      </c>
      <c r="J64" s="25">
        <f t="shared" si="2"/>
        <v>0</v>
      </c>
      <c r="K64" s="98"/>
    </row>
    <row r="65" spans="1:11" ht="22.2" customHeight="1" x14ac:dyDescent="0.3">
      <c r="A65" s="67"/>
      <c r="B65" s="101"/>
      <c r="C65" s="52"/>
      <c r="D65" s="52"/>
      <c r="E65" s="3" t="s">
        <v>4</v>
      </c>
      <c r="F65" s="25">
        <v>0</v>
      </c>
      <c r="G65" s="25">
        <v>0</v>
      </c>
      <c r="H65" s="25">
        <v>0</v>
      </c>
      <c r="I65" s="25">
        <f t="shared" si="3"/>
        <v>0</v>
      </c>
      <c r="J65" s="25">
        <v>0</v>
      </c>
      <c r="K65" s="98"/>
    </row>
    <row r="66" spans="1:11" ht="19.2" x14ac:dyDescent="0.3">
      <c r="A66" s="67"/>
      <c r="B66" s="101"/>
      <c r="C66" s="52"/>
      <c r="D66" s="52"/>
      <c r="E66" s="6" t="s">
        <v>5</v>
      </c>
      <c r="F66" s="25">
        <v>0</v>
      </c>
      <c r="G66" s="25">
        <v>0</v>
      </c>
      <c r="H66" s="25">
        <v>0</v>
      </c>
      <c r="I66" s="25">
        <f t="shared" si="3"/>
        <v>0</v>
      </c>
      <c r="J66" s="25">
        <v>0</v>
      </c>
      <c r="K66" s="99"/>
    </row>
    <row r="67" spans="1:11" x14ac:dyDescent="0.3">
      <c r="A67" s="67"/>
      <c r="B67" s="102"/>
      <c r="C67" s="22"/>
      <c r="D67" s="104" t="s">
        <v>46</v>
      </c>
      <c r="E67" s="22" t="s">
        <v>1</v>
      </c>
      <c r="F67" s="25">
        <v>0</v>
      </c>
      <c r="G67" s="25">
        <v>0</v>
      </c>
      <c r="H67" s="25">
        <v>0</v>
      </c>
      <c r="I67" s="25">
        <f t="shared" ref="I67:J70" si="5">H67-G67</f>
        <v>0</v>
      </c>
      <c r="J67" s="25">
        <v>0</v>
      </c>
      <c r="K67" s="49" t="s">
        <v>47</v>
      </c>
    </row>
    <row r="68" spans="1:11" ht="19.2" x14ac:dyDescent="0.3">
      <c r="A68" s="67"/>
      <c r="B68" s="102"/>
      <c r="C68" s="22"/>
      <c r="D68" s="105"/>
      <c r="E68" s="22" t="s">
        <v>2</v>
      </c>
      <c r="F68" s="25">
        <v>0</v>
      </c>
      <c r="G68" s="25">
        <v>0</v>
      </c>
      <c r="H68" s="25">
        <v>0</v>
      </c>
      <c r="I68" s="25">
        <f t="shared" si="5"/>
        <v>0</v>
      </c>
      <c r="J68" s="25">
        <v>0</v>
      </c>
      <c r="K68" s="98"/>
    </row>
    <row r="69" spans="1:11" ht="19.2" x14ac:dyDescent="0.3">
      <c r="A69" s="67"/>
      <c r="B69" s="102"/>
      <c r="C69" s="22"/>
      <c r="D69" s="105"/>
      <c r="E69" s="22" t="s">
        <v>3</v>
      </c>
      <c r="F69" s="25">
        <v>0</v>
      </c>
      <c r="G69" s="25">
        <v>0</v>
      </c>
      <c r="H69" s="25">
        <v>0</v>
      </c>
      <c r="I69" s="25">
        <f t="shared" si="5"/>
        <v>0</v>
      </c>
      <c r="J69" s="25">
        <v>0</v>
      </c>
      <c r="K69" s="98"/>
    </row>
    <row r="70" spans="1:11" x14ac:dyDescent="0.3">
      <c r="A70" s="67"/>
      <c r="B70" s="102"/>
      <c r="C70" s="22"/>
      <c r="D70" s="105"/>
      <c r="E70" s="22" t="s">
        <v>4</v>
      </c>
      <c r="F70" s="25">
        <v>0</v>
      </c>
      <c r="G70" s="25">
        <v>0</v>
      </c>
      <c r="H70" s="25">
        <v>0</v>
      </c>
      <c r="I70" s="25">
        <f t="shared" si="5"/>
        <v>0</v>
      </c>
      <c r="J70" s="25">
        <f t="shared" si="5"/>
        <v>0</v>
      </c>
      <c r="K70" s="98"/>
    </row>
    <row r="71" spans="1:11" ht="19.2" x14ac:dyDescent="0.3">
      <c r="A71" s="67"/>
      <c r="B71" s="103"/>
      <c r="C71" s="22"/>
      <c r="D71" s="106"/>
      <c r="E71" s="23" t="s">
        <v>5</v>
      </c>
      <c r="F71" s="25">
        <v>0</v>
      </c>
      <c r="G71" s="25">
        <v>0</v>
      </c>
      <c r="H71" s="25">
        <v>0</v>
      </c>
      <c r="I71" s="25">
        <f t="shared" ref="I71" si="6">H71-G71</f>
        <v>0</v>
      </c>
      <c r="J71" s="25">
        <f t="shared" ref="J71" si="7">I71-H71</f>
        <v>0</v>
      </c>
      <c r="K71" s="99"/>
    </row>
    <row r="72" spans="1:11" x14ac:dyDescent="0.3">
      <c r="A72" s="67"/>
      <c r="B72" s="54" t="s">
        <v>6</v>
      </c>
      <c r="C72" s="54"/>
      <c r="D72" s="54"/>
      <c r="E72" s="3" t="s">
        <v>7</v>
      </c>
      <c r="F72" s="25">
        <f>F62+F57</f>
        <v>520.9</v>
      </c>
      <c r="G72" s="25">
        <f>G62+G57</f>
        <v>520.9</v>
      </c>
      <c r="H72" s="25">
        <f>H62+H57</f>
        <v>0</v>
      </c>
      <c r="I72" s="25">
        <f t="shared" si="3"/>
        <v>-520.9</v>
      </c>
      <c r="J72" s="25">
        <f t="shared" si="2"/>
        <v>0</v>
      </c>
      <c r="K72" s="49" t="s">
        <v>47</v>
      </c>
    </row>
    <row r="73" spans="1:11" ht="19.2" x14ac:dyDescent="0.3">
      <c r="A73" s="67"/>
      <c r="B73" s="54"/>
      <c r="C73" s="54"/>
      <c r="D73" s="54"/>
      <c r="E73" s="3" t="s">
        <v>2</v>
      </c>
      <c r="F73" s="25">
        <v>0</v>
      </c>
      <c r="G73" s="25">
        <v>0</v>
      </c>
      <c r="H73" s="25">
        <v>0</v>
      </c>
      <c r="I73" s="25">
        <f t="shared" si="3"/>
        <v>0</v>
      </c>
      <c r="J73" s="25">
        <v>0</v>
      </c>
      <c r="K73" s="50"/>
    </row>
    <row r="74" spans="1:11" ht="19.2" x14ac:dyDescent="0.3">
      <c r="A74" s="67"/>
      <c r="B74" s="54"/>
      <c r="C74" s="54"/>
      <c r="D74" s="54"/>
      <c r="E74" s="3" t="s">
        <v>3</v>
      </c>
      <c r="F74" s="25">
        <v>120.9</v>
      </c>
      <c r="G74" s="25">
        <v>120.9</v>
      </c>
      <c r="H74" s="25">
        <v>0</v>
      </c>
      <c r="I74" s="25">
        <f t="shared" si="3"/>
        <v>-120.9</v>
      </c>
      <c r="J74" s="25">
        <f t="shared" si="2"/>
        <v>0</v>
      </c>
      <c r="K74" s="50"/>
    </row>
    <row r="75" spans="1:11" x14ac:dyDescent="0.3">
      <c r="A75" s="67"/>
      <c r="B75" s="54"/>
      <c r="C75" s="54"/>
      <c r="D75" s="54"/>
      <c r="E75" s="3" t="s">
        <v>4</v>
      </c>
      <c r="F75" s="25">
        <v>400</v>
      </c>
      <c r="G75" s="25">
        <v>400</v>
      </c>
      <c r="H75" s="25">
        <f>H70+H65+H65+H60</f>
        <v>0</v>
      </c>
      <c r="I75" s="25">
        <f t="shared" si="3"/>
        <v>-400</v>
      </c>
      <c r="J75" s="25">
        <f t="shared" si="2"/>
        <v>0</v>
      </c>
      <c r="K75" s="50"/>
    </row>
    <row r="76" spans="1:11" ht="19.2" x14ac:dyDescent="0.3">
      <c r="A76" s="67"/>
      <c r="B76" s="54"/>
      <c r="C76" s="54"/>
      <c r="D76" s="54"/>
      <c r="E76" s="3" t="s">
        <v>5</v>
      </c>
      <c r="F76" s="25">
        <v>0</v>
      </c>
      <c r="G76" s="25">
        <v>0</v>
      </c>
      <c r="H76" s="25">
        <v>0</v>
      </c>
      <c r="I76" s="25">
        <f t="shared" si="3"/>
        <v>0</v>
      </c>
      <c r="J76" s="25">
        <f t="shared" si="3"/>
        <v>0</v>
      </c>
      <c r="K76" s="51"/>
    </row>
    <row r="77" spans="1:11" x14ac:dyDescent="0.3">
      <c r="A77" s="55" t="s">
        <v>8</v>
      </c>
      <c r="B77" s="56"/>
      <c r="C77" s="56"/>
      <c r="D77" s="57"/>
      <c r="E77" s="6" t="s">
        <v>1</v>
      </c>
      <c r="F77" s="35">
        <f>SUM(F78:F81)</f>
        <v>31320.9</v>
      </c>
      <c r="G77" s="35">
        <f>SUM(G78:G81)</f>
        <v>31320.9</v>
      </c>
      <c r="H77" s="44">
        <f>H72+H52+H42</f>
        <v>5378.82</v>
      </c>
      <c r="I77" s="42">
        <f t="shared" si="3"/>
        <v>-25942.080000000002</v>
      </c>
      <c r="J77" s="42">
        <f>H77/G77*100</f>
        <v>17.173261304751776</v>
      </c>
      <c r="K77" s="49" t="s">
        <v>47</v>
      </c>
    </row>
    <row r="78" spans="1:11" ht="19.2" x14ac:dyDescent="0.3">
      <c r="A78" s="58"/>
      <c r="B78" s="59"/>
      <c r="C78" s="59"/>
      <c r="D78" s="60"/>
      <c r="E78" s="6" t="s">
        <v>2</v>
      </c>
      <c r="F78" s="35">
        <v>0</v>
      </c>
      <c r="G78" s="35">
        <v>0</v>
      </c>
      <c r="H78" s="44">
        <v>0</v>
      </c>
      <c r="I78" s="42">
        <f t="shared" si="3"/>
        <v>0</v>
      </c>
      <c r="J78" s="42">
        <v>0</v>
      </c>
      <c r="K78" s="50"/>
    </row>
    <row r="79" spans="1:11" ht="19.2" x14ac:dyDescent="0.3">
      <c r="A79" s="61"/>
      <c r="B79" s="62"/>
      <c r="C79" s="62"/>
      <c r="D79" s="63"/>
      <c r="E79" s="6" t="s">
        <v>3</v>
      </c>
      <c r="F79" s="35">
        <f>F74+F54+F44</f>
        <v>120.9</v>
      </c>
      <c r="G79" s="35">
        <f>F79</f>
        <v>120.9</v>
      </c>
      <c r="H79" s="44">
        <f>H74+H44</f>
        <v>0</v>
      </c>
      <c r="I79" s="42">
        <f t="shared" si="3"/>
        <v>-120.9</v>
      </c>
      <c r="J79" s="42">
        <f t="shared" si="2"/>
        <v>0</v>
      </c>
      <c r="K79" s="50"/>
    </row>
    <row r="80" spans="1:11" x14ac:dyDescent="0.3">
      <c r="A80" s="61"/>
      <c r="B80" s="62"/>
      <c r="C80" s="62"/>
      <c r="D80" s="63"/>
      <c r="E80" s="6" t="s">
        <v>4</v>
      </c>
      <c r="F80" s="35">
        <f>F75+F55+F45</f>
        <v>30050</v>
      </c>
      <c r="G80" s="35">
        <f>F80</f>
        <v>30050</v>
      </c>
      <c r="H80" s="44">
        <f>H75+H55+H45</f>
        <v>5378.82</v>
      </c>
      <c r="I80" s="42">
        <f t="shared" si="3"/>
        <v>-24671.18</v>
      </c>
      <c r="J80" s="42">
        <f>H80/G80*100</f>
        <v>17.899567387687188</v>
      </c>
      <c r="K80" s="50"/>
    </row>
    <row r="81" spans="1:11" ht="19.2" x14ac:dyDescent="0.3">
      <c r="A81" s="64"/>
      <c r="B81" s="65"/>
      <c r="C81" s="65"/>
      <c r="D81" s="66"/>
      <c r="E81" s="6" t="s">
        <v>5</v>
      </c>
      <c r="F81" s="37">
        <f>F56</f>
        <v>1150</v>
      </c>
      <c r="G81" s="37">
        <f>G56</f>
        <v>1150</v>
      </c>
      <c r="H81" s="44">
        <f>H56</f>
        <v>0</v>
      </c>
      <c r="I81" s="42">
        <f t="shared" si="3"/>
        <v>-1150</v>
      </c>
      <c r="J81" s="42">
        <f t="shared" si="2"/>
        <v>0</v>
      </c>
      <c r="K81" s="51"/>
    </row>
    <row r="82" spans="1:11" x14ac:dyDescent="0.3">
      <c r="A82" s="54" t="s">
        <v>20</v>
      </c>
      <c r="B82" s="54"/>
      <c r="C82" s="54"/>
      <c r="D82" s="54"/>
      <c r="E82" s="3"/>
      <c r="F82" s="25"/>
      <c r="G82" s="25"/>
      <c r="H82" s="25"/>
      <c r="I82" s="25"/>
      <c r="J82" s="25"/>
      <c r="K82" s="4"/>
    </row>
    <row r="83" spans="1:11" x14ac:dyDescent="0.3">
      <c r="A83" s="52"/>
      <c r="B83" s="54" t="s">
        <v>21</v>
      </c>
      <c r="C83" s="54"/>
      <c r="D83" s="52"/>
      <c r="E83" s="3" t="s">
        <v>1</v>
      </c>
      <c r="F83" s="25">
        <v>0</v>
      </c>
      <c r="G83" s="25">
        <v>0</v>
      </c>
      <c r="H83" s="25">
        <v>0</v>
      </c>
      <c r="I83" s="25">
        <f t="shared" si="3"/>
        <v>0</v>
      </c>
      <c r="J83" s="25">
        <f t="shared" si="3"/>
        <v>0</v>
      </c>
      <c r="K83" s="49" t="s">
        <v>47</v>
      </c>
    </row>
    <row r="84" spans="1:11" ht="19.2" x14ac:dyDescent="0.3">
      <c r="A84" s="52"/>
      <c r="B84" s="54"/>
      <c r="C84" s="54"/>
      <c r="D84" s="52"/>
      <c r="E84" s="3" t="s">
        <v>2</v>
      </c>
      <c r="F84" s="25">
        <v>0</v>
      </c>
      <c r="G84" s="25">
        <v>0</v>
      </c>
      <c r="H84" s="25">
        <v>0</v>
      </c>
      <c r="I84" s="25">
        <f t="shared" ref="I84:I91" si="8">H84-G84</f>
        <v>0</v>
      </c>
      <c r="J84" s="25">
        <f t="shared" ref="J84:J92" si="9">I84-H84</f>
        <v>0</v>
      </c>
      <c r="K84" s="50"/>
    </row>
    <row r="85" spans="1:11" ht="19.2" x14ac:dyDescent="0.3">
      <c r="A85" s="52"/>
      <c r="B85" s="54"/>
      <c r="C85" s="54"/>
      <c r="D85" s="52"/>
      <c r="E85" s="3" t="s">
        <v>3</v>
      </c>
      <c r="F85" s="25">
        <v>0</v>
      </c>
      <c r="G85" s="25">
        <v>0</v>
      </c>
      <c r="H85" s="25">
        <v>0</v>
      </c>
      <c r="I85" s="25">
        <f t="shared" si="8"/>
        <v>0</v>
      </c>
      <c r="J85" s="25">
        <f t="shared" si="9"/>
        <v>0</v>
      </c>
      <c r="K85" s="50"/>
    </row>
    <row r="86" spans="1:11" x14ac:dyDescent="0.3">
      <c r="A86" s="52"/>
      <c r="B86" s="54"/>
      <c r="C86" s="54"/>
      <c r="D86" s="52"/>
      <c r="E86" s="3" t="s">
        <v>4</v>
      </c>
      <c r="F86" s="25">
        <v>0</v>
      </c>
      <c r="G86" s="25">
        <v>0</v>
      </c>
      <c r="H86" s="25">
        <v>0</v>
      </c>
      <c r="I86" s="25">
        <f t="shared" si="8"/>
        <v>0</v>
      </c>
      <c r="J86" s="25">
        <f t="shared" si="9"/>
        <v>0</v>
      </c>
      <c r="K86" s="50"/>
    </row>
    <row r="87" spans="1:11" ht="22.8" customHeight="1" x14ac:dyDescent="0.3">
      <c r="A87" s="52"/>
      <c r="B87" s="54"/>
      <c r="C87" s="54"/>
      <c r="D87" s="52"/>
      <c r="E87" s="8" t="s">
        <v>5</v>
      </c>
      <c r="F87" s="25">
        <v>0</v>
      </c>
      <c r="G87" s="33">
        <v>0</v>
      </c>
      <c r="H87" s="25">
        <v>0</v>
      </c>
      <c r="I87" s="25">
        <f t="shared" si="8"/>
        <v>0</v>
      </c>
      <c r="J87" s="25">
        <f t="shared" si="9"/>
        <v>0</v>
      </c>
      <c r="K87" s="51"/>
    </row>
    <row r="88" spans="1:11" x14ac:dyDescent="0.3">
      <c r="A88" s="52"/>
      <c r="B88" s="54" t="s">
        <v>22</v>
      </c>
      <c r="C88" s="54"/>
      <c r="D88" s="52"/>
      <c r="E88" s="3" t="s">
        <v>1</v>
      </c>
      <c r="F88" s="25">
        <v>0</v>
      </c>
      <c r="G88" s="25">
        <v>0</v>
      </c>
      <c r="H88" s="25">
        <v>0</v>
      </c>
      <c r="I88" s="25">
        <f t="shared" si="8"/>
        <v>0</v>
      </c>
      <c r="J88" s="25">
        <f t="shared" si="9"/>
        <v>0</v>
      </c>
      <c r="K88" s="49" t="s">
        <v>47</v>
      </c>
    </row>
    <row r="89" spans="1:11" ht="19.2" x14ac:dyDescent="0.3">
      <c r="A89" s="52"/>
      <c r="B89" s="54"/>
      <c r="C89" s="54"/>
      <c r="D89" s="52"/>
      <c r="E89" s="3" t="s">
        <v>2</v>
      </c>
      <c r="F89" s="25">
        <v>0</v>
      </c>
      <c r="G89" s="25">
        <v>0</v>
      </c>
      <c r="H89" s="25">
        <v>0</v>
      </c>
      <c r="I89" s="25">
        <f t="shared" si="8"/>
        <v>0</v>
      </c>
      <c r="J89" s="25">
        <f t="shared" si="9"/>
        <v>0</v>
      </c>
      <c r="K89" s="50"/>
    </row>
    <row r="90" spans="1:11" ht="19.2" x14ac:dyDescent="0.3">
      <c r="A90" s="52"/>
      <c r="B90" s="54"/>
      <c r="C90" s="54"/>
      <c r="D90" s="52"/>
      <c r="E90" s="3" t="s">
        <v>3</v>
      </c>
      <c r="F90" s="25">
        <v>0</v>
      </c>
      <c r="G90" s="25">
        <v>0</v>
      </c>
      <c r="H90" s="25">
        <v>0</v>
      </c>
      <c r="I90" s="25">
        <f t="shared" si="8"/>
        <v>0</v>
      </c>
      <c r="J90" s="25">
        <f t="shared" si="9"/>
        <v>0</v>
      </c>
      <c r="K90" s="50"/>
    </row>
    <row r="91" spans="1:11" x14ac:dyDescent="0.3">
      <c r="A91" s="52"/>
      <c r="B91" s="54"/>
      <c r="C91" s="54"/>
      <c r="D91" s="52"/>
      <c r="E91" s="3" t="s">
        <v>4</v>
      </c>
      <c r="F91" s="25">
        <v>0</v>
      </c>
      <c r="G91" s="25">
        <v>0</v>
      </c>
      <c r="H91" s="25">
        <v>0</v>
      </c>
      <c r="I91" s="25">
        <f t="shared" si="8"/>
        <v>0</v>
      </c>
      <c r="J91" s="25">
        <f t="shared" si="9"/>
        <v>0</v>
      </c>
      <c r="K91" s="50"/>
    </row>
    <row r="92" spans="1:11" ht="23.4" customHeight="1" x14ac:dyDescent="0.3">
      <c r="A92" s="52"/>
      <c r="B92" s="54"/>
      <c r="C92" s="54"/>
      <c r="D92" s="52"/>
      <c r="E92" s="8" t="s">
        <v>5</v>
      </c>
      <c r="F92" s="25">
        <v>0</v>
      </c>
      <c r="G92" s="33">
        <v>0</v>
      </c>
      <c r="H92" s="25">
        <v>0</v>
      </c>
      <c r="I92" s="25">
        <f t="shared" si="3"/>
        <v>0</v>
      </c>
      <c r="J92" s="25">
        <f t="shared" si="9"/>
        <v>0</v>
      </c>
      <c r="K92" s="51"/>
    </row>
    <row r="93" spans="1:11" x14ac:dyDescent="0.3">
      <c r="A93" s="52"/>
      <c r="B93" s="53" t="s">
        <v>23</v>
      </c>
      <c r="C93" s="53"/>
      <c r="D93" s="53"/>
      <c r="E93" s="6" t="s">
        <v>1</v>
      </c>
      <c r="F93" s="26">
        <f>SUM(F94:F97)</f>
        <v>31320.9</v>
      </c>
      <c r="G93" s="26">
        <f>SUM(G94:G97)</f>
        <v>31320.9</v>
      </c>
      <c r="H93" s="45">
        <f>H77</f>
        <v>5378.82</v>
      </c>
      <c r="I93" s="42">
        <f t="shared" ref="I93:I97" si="10">H93-G93</f>
        <v>-25942.080000000002</v>
      </c>
      <c r="J93" s="42">
        <f t="shared" ref="J93" si="11">H93/G93*100</f>
        <v>17.173261304751776</v>
      </c>
      <c r="K93" s="49" t="s">
        <v>47</v>
      </c>
    </row>
    <row r="94" spans="1:11" ht="19.2" x14ac:dyDescent="0.3">
      <c r="A94" s="52"/>
      <c r="B94" s="53"/>
      <c r="C94" s="53"/>
      <c r="D94" s="53"/>
      <c r="E94" s="6" t="s">
        <v>2</v>
      </c>
      <c r="F94" s="26">
        <v>0</v>
      </c>
      <c r="G94" s="26">
        <v>0</v>
      </c>
      <c r="H94" s="45">
        <v>0</v>
      </c>
      <c r="I94" s="42">
        <f t="shared" si="10"/>
        <v>0</v>
      </c>
      <c r="J94" s="42">
        <v>0</v>
      </c>
      <c r="K94" s="50"/>
    </row>
    <row r="95" spans="1:11" ht="19.2" x14ac:dyDescent="0.3">
      <c r="A95" s="52"/>
      <c r="B95" s="53"/>
      <c r="C95" s="53"/>
      <c r="D95" s="53"/>
      <c r="E95" s="6" t="s">
        <v>3</v>
      </c>
      <c r="F95" s="26">
        <f>F79</f>
        <v>120.9</v>
      </c>
      <c r="G95" s="26">
        <f>G79</f>
        <v>120.9</v>
      </c>
      <c r="H95" s="45">
        <v>0</v>
      </c>
      <c r="I95" s="42">
        <f t="shared" si="10"/>
        <v>-120.9</v>
      </c>
      <c r="J95" s="42">
        <f t="shared" ref="J95:J97" si="12">H95/G95*100</f>
        <v>0</v>
      </c>
      <c r="K95" s="50"/>
    </row>
    <row r="96" spans="1:11" x14ac:dyDescent="0.3">
      <c r="A96" s="52"/>
      <c r="B96" s="53"/>
      <c r="C96" s="53"/>
      <c r="D96" s="53"/>
      <c r="E96" s="6" t="s">
        <v>4</v>
      </c>
      <c r="F96" s="26">
        <f>F80</f>
        <v>30050</v>
      </c>
      <c r="G96" s="26">
        <f>F96</f>
        <v>30050</v>
      </c>
      <c r="H96" s="45">
        <f>H80</f>
        <v>5378.82</v>
      </c>
      <c r="I96" s="42">
        <f t="shared" si="10"/>
        <v>-24671.18</v>
      </c>
      <c r="J96" s="42">
        <f>H96/G96*100</f>
        <v>17.899567387687188</v>
      </c>
      <c r="K96" s="50"/>
    </row>
    <row r="97" spans="1:11" ht="19.2" x14ac:dyDescent="0.3">
      <c r="A97" s="52"/>
      <c r="B97" s="53"/>
      <c r="C97" s="53"/>
      <c r="D97" s="53"/>
      <c r="E97" s="7" t="s">
        <v>5</v>
      </c>
      <c r="F97" s="34">
        <f>F81</f>
        <v>1150</v>
      </c>
      <c r="G97" s="34">
        <f>G81</f>
        <v>1150</v>
      </c>
      <c r="H97" s="45">
        <f>H81</f>
        <v>0</v>
      </c>
      <c r="I97" s="42">
        <f t="shared" si="10"/>
        <v>-1150</v>
      </c>
      <c r="J97" s="42">
        <f t="shared" si="12"/>
        <v>0</v>
      </c>
      <c r="K97" s="51"/>
    </row>
    <row r="98" spans="1:11" x14ac:dyDescent="0.3">
      <c r="A98" s="52"/>
      <c r="B98" s="53" t="s">
        <v>24</v>
      </c>
      <c r="C98" s="53"/>
      <c r="D98" s="53" t="s">
        <v>16</v>
      </c>
      <c r="E98" s="6" t="s">
        <v>1</v>
      </c>
      <c r="F98" s="34">
        <f>SUM(F99:F102)</f>
        <v>31050</v>
      </c>
      <c r="G98" s="34">
        <f>F98</f>
        <v>31050</v>
      </c>
      <c r="H98" s="44">
        <f>H101+H102+H100</f>
        <v>5378.82</v>
      </c>
      <c r="I98" s="42">
        <f t="shared" si="3"/>
        <v>-25671.18</v>
      </c>
      <c r="J98" s="42">
        <v>16.5</v>
      </c>
      <c r="K98" s="49" t="s">
        <v>47</v>
      </c>
    </row>
    <row r="99" spans="1:11" ht="19.2" x14ac:dyDescent="0.3">
      <c r="A99" s="52"/>
      <c r="B99" s="53"/>
      <c r="C99" s="53"/>
      <c r="D99" s="53"/>
      <c r="E99" s="6" t="s">
        <v>2</v>
      </c>
      <c r="F99" s="34">
        <v>0</v>
      </c>
      <c r="G99" s="34">
        <v>0</v>
      </c>
      <c r="H99" s="45">
        <v>0</v>
      </c>
      <c r="I99" s="42">
        <f t="shared" si="3"/>
        <v>0</v>
      </c>
      <c r="J99" s="42">
        <f t="shared" si="3"/>
        <v>0</v>
      </c>
      <c r="K99" s="50"/>
    </row>
    <row r="100" spans="1:11" ht="19.2" x14ac:dyDescent="0.3">
      <c r="A100" s="52"/>
      <c r="B100" s="53"/>
      <c r="C100" s="53"/>
      <c r="D100" s="53"/>
      <c r="E100" s="6" t="s">
        <v>3</v>
      </c>
      <c r="F100" s="25">
        <v>0</v>
      </c>
      <c r="G100" s="25">
        <v>0</v>
      </c>
      <c r="H100" s="42">
        <v>0</v>
      </c>
      <c r="I100" s="42">
        <v>0</v>
      </c>
      <c r="J100" s="42">
        <v>0</v>
      </c>
      <c r="K100" s="50"/>
    </row>
    <row r="101" spans="1:11" x14ac:dyDescent="0.3">
      <c r="A101" s="52"/>
      <c r="B101" s="53"/>
      <c r="C101" s="53"/>
      <c r="D101" s="53"/>
      <c r="E101" s="3" t="s">
        <v>4</v>
      </c>
      <c r="F101" s="25">
        <v>29900</v>
      </c>
      <c r="G101" s="25">
        <f>F101</f>
        <v>29900</v>
      </c>
      <c r="H101" s="41">
        <v>5378.82</v>
      </c>
      <c r="I101" s="42">
        <f t="shared" ref="I101" si="13">H101-G101</f>
        <v>-24521.18</v>
      </c>
      <c r="J101" s="42">
        <v>17.8</v>
      </c>
      <c r="K101" s="50"/>
    </row>
    <row r="102" spans="1:11" ht="21" customHeight="1" x14ac:dyDescent="0.3">
      <c r="A102" s="52"/>
      <c r="B102" s="53"/>
      <c r="C102" s="53"/>
      <c r="D102" s="53"/>
      <c r="E102" s="8" t="s">
        <v>5</v>
      </c>
      <c r="F102" s="25">
        <f>F97</f>
        <v>1150</v>
      </c>
      <c r="G102" s="33">
        <f>G97</f>
        <v>1150</v>
      </c>
      <c r="H102" s="42">
        <v>0</v>
      </c>
      <c r="I102" s="42">
        <f t="shared" si="3"/>
        <v>-1150</v>
      </c>
      <c r="J102" s="42">
        <f t="shared" si="2"/>
        <v>0</v>
      </c>
      <c r="K102" s="51"/>
    </row>
    <row r="103" spans="1:11" x14ac:dyDescent="0.3">
      <c r="A103" s="104"/>
      <c r="B103" s="67" t="s">
        <v>25</v>
      </c>
      <c r="C103" s="67"/>
      <c r="D103" s="52" t="s">
        <v>13</v>
      </c>
      <c r="E103" s="2" t="s">
        <v>1</v>
      </c>
      <c r="F103" s="25">
        <f>F12</f>
        <v>55</v>
      </c>
      <c r="G103" s="25">
        <f>F103</f>
        <v>55</v>
      </c>
      <c r="H103" s="25">
        <f>H105+H106</f>
        <v>0</v>
      </c>
      <c r="I103" s="25">
        <f t="shared" si="3"/>
        <v>-55</v>
      </c>
      <c r="J103" s="25">
        <f t="shared" si="2"/>
        <v>0</v>
      </c>
      <c r="K103" s="49" t="s">
        <v>47</v>
      </c>
    </row>
    <row r="104" spans="1:11" ht="19.2" x14ac:dyDescent="0.3">
      <c r="A104" s="105"/>
      <c r="B104" s="67"/>
      <c r="C104" s="67"/>
      <c r="D104" s="52"/>
      <c r="E104" s="2" t="s">
        <v>2</v>
      </c>
      <c r="F104" s="25">
        <v>0</v>
      </c>
      <c r="G104" s="25">
        <v>0</v>
      </c>
      <c r="H104" s="25">
        <v>0</v>
      </c>
      <c r="I104" s="25">
        <f t="shared" si="3"/>
        <v>0</v>
      </c>
      <c r="J104" s="25">
        <v>0</v>
      </c>
      <c r="K104" s="50"/>
    </row>
    <row r="105" spans="1:11" ht="19.2" x14ac:dyDescent="0.3">
      <c r="A105" s="105"/>
      <c r="B105" s="67"/>
      <c r="C105" s="67"/>
      <c r="D105" s="52"/>
      <c r="E105" s="3" t="s">
        <v>3</v>
      </c>
      <c r="F105" s="25">
        <f>F14</f>
        <v>0</v>
      </c>
      <c r="G105" s="25">
        <f>F105</f>
        <v>0</v>
      </c>
      <c r="H105" s="25">
        <v>0</v>
      </c>
      <c r="I105" s="25">
        <f t="shared" si="3"/>
        <v>0</v>
      </c>
      <c r="J105" s="25">
        <v>0</v>
      </c>
      <c r="K105" s="50"/>
    </row>
    <row r="106" spans="1:11" x14ac:dyDescent="0.3">
      <c r="A106" s="105"/>
      <c r="B106" s="67"/>
      <c r="C106" s="67"/>
      <c r="D106" s="52"/>
      <c r="E106" s="2" t="s">
        <v>4</v>
      </c>
      <c r="F106" s="25">
        <f>F15</f>
        <v>55</v>
      </c>
      <c r="G106" s="25">
        <f>F106</f>
        <v>55</v>
      </c>
      <c r="H106" s="25">
        <v>0</v>
      </c>
      <c r="I106" s="25">
        <f t="shared" si="3"/>
        <v>-55</v>
      </c>
      <c r="J106" s="25">
        <f t="shared" si="2"/>
        <v>0</v>
      </c>
      <c r="K106" s="50"/>
    </row>
    <row r="107" spans="1:11" ht="19.2" x14ac:dyDescent="0.3">
      <c r="A107" s="106"/>
      <c r="B107" s="67"/>
      <c r="C107" s="67"/>
      <c r="D107" s="52"/>
      <c r="E107" s="2" t="s">
        <v>5</v>
      </c>
      <c r="F107" s="25">
        <v>0</v>
      </c>
      <c r="G107" s="25">
        <v>0</v>
      </c>
      <c r="H107" s="25">
        <v>0</v>
      </c>
      <c r="I107" s="25">
        <f t="shared" si="3"/>
        <v>0</v>
      </c>
      <c r="J107" s="25">
        <v>0</v>
      </c>
      <c r="K107" s="51"/>
    </row>
    <row r="108" spans="1:11" x14ac:dyDescent="0.3">
      <c r="A108" s="104"/>
      <c r="B108" s="67" t="s">
        <v>26</v>
      </c>
      <c r="C108" s="67"/>
      <c r="D108" s="52" t="s">
        <v>14</v>
      </c>
      <c r="E108" s="2" t="s">
        <v>1</v>
      </c>
      <c r="F108" s="25">
        <f>F111+F110</f>
        <v>24</v>
      </c>
      <c r="G108" s="25">
        <f>G111+G110</f>
        <v>24</v>
      </c>
      <c r="H108" s="25">
        <v>0</v>
      </c>
      <c r="I108" s="25">
        <f t="shared" si="3"/>
        <v>-24</v>
      </c>
      <c r="J108" s="25">
        <f t="shared" ref="J108:J120" si="14">H108/G108*100</f>
        <v>0</v>
      </c>
      <c r="K108" s="49" t="s">
        <v>47</v>
      </c>
    </row>
    <row r="109" spans="1:11" ht="19.2" x14ac:dyDescent="0.3">
      <c r="A109" s="105"/>
      <c r="B109" s="67"/>
      <c r="C109" s="67"/>
      <c r="D109" s="52"/>
      <c r="E109" s="2" t="s">
        <v>2</v>
      </c>
      <c r="F109" s="25">
        <v>0</v>
      </c>
      <c r="G109" s="25">
        <v>0</v>
      </c>
      <c r="H109" s="25">
        <v>0</v>
      </c>
      <c r="I109" s="25">
        <f t="shared" si="3"/>
        <v>0</v>
      </c>
      <c r="J109" s="25">
        <f t="shared" si="3"/>
        <v>0</v>
      </c>
      <c r="K109" s="50"/>
    </row>
    <row r="110" spans="1:11" ht="19.2" x14ac:dyDescent="0.3">
      <c r="A110" s="105"/>
      <c r="B110" s="67"/>
      <c r="C110" s="67"/>
      <c r="D110" s="52"/>
      <c r="E110" s="3" t="s">
        <v>3</v>
      </c>
      <c r="F110" s="25">
        <v>0</v>
      </c>
      <c r="G110" s="25">
        <v>0</v>
      </c>
      <c r="H110" s="25">
        <v>0</v>
      </c>
      <c r="I110" s="25">
        <f t="shared" ref="I110" si="15">H110-G110</f>
        <v>0</v>
      </c>
      <c r="J110" s="25">
        <f t="shared" ref="J110" si="16">I110-H110</f>
        <v>0</v>
      </c>
      <c r="K110" s="50"/>
    </row>
    <row r="111" spans="1:11" x14ac:dyDescent="0.3">
      <c r="A111" s="105"/>
      <c r="B111" s="67"/>
      <c r="C111" s="67"/>
      <c r="D111" s="52"/>
      <c r="E111" s="8" t="s">
        <v>4</v>
      </c>
      <c r="F111" s="25">
        <v>24</v>
      </c>
      <c r="G111" s="33">
        <v>24</v>
      </c>
      <c r="H111" s="25">
        <v>0</v>
      </c>
      <c r="I111" s="25">
        <f t="shared" si="3"/>
        <v>-24</v>
      </c>
      <c r="J111" s="25">
        <f t="shared" si="14"/>
        <v>0</v>
      </c>
      <c r="K111" s="50"/>
    </row>
    <row r="112" spans="1:11" ht="19.2" x14ac:dyDescent="0.3">
      <c r="A112" s="106"/>
      <c r="B112" s="67"/>
      <c r="C112" s="67"/>
      <c r="D112" s="52"/>
      <c r="E112" s="2" t="s">
        <v>5</v>
      </c>
      <c r="F112" s="25">
        <v>0</v>
      </c>
      <c r="G112" s="25">
        <v>0</v>
      </c>
      <c r="H112" s="25">
        <v>0</v>
      </c>
      <c r="I112" s="25">
        <f t="shared" si="3"/>
        <v>0</v>
      </c>
      <c r="J112" s="25">
        <f t="shared" si="3"/>
        <v>0</v>
      </c>
      <c r="K112" s="51"/>
    </row>
    <row r="113" spans="1:11" x14ac:dyDescent="0.3">
      <c r="A113" s="104"/>
      <c r="B113" s="67" t="s">
        <v>27</v>
      </c>
      <c r="C113" s="67"/>
      <c r="D113" s="52" t="s">
        <v>15</v>
      </c>
      <c r="E113" s="2" t="s">
        <v>1</v>
      </c>
      <c r="F113" s="25">
        <f>F116+F115</f>
        <v>71</v>
      </c>
      <c r="G113" s="25">
        <f>G116+G115</f>
        <v>71</v>
      </c>
      <c r="H113" s="25">
        <v>0</v>
      </c>
      <c r="I113" s="25">
        <f t="shared" si="3"/>
        <v>-71</v>
      </c>
      <c r="J113" s="25">
        <f t="shared" si="14"/>
        <v>0</v>
      </c>
      <c r="K113" s="49" t="s">
        <v>47</v>
      </c>
    </row>
    <row r="114" spans="1:11" ht="19.2" x14ac:dyDescent="0.3">
      <c r="A114" s="105"/>
      <c r="B114" s="67"/>
      <c r="C114" s="67"/>
      <c r="D114" s="52"/>
      <c r="E114" s="2" t="s">
        <v>2</v>
      </c>
      <c r="F114" s="25">
        <v>0</v>
      </c>
      <c r="G114" s="25">
        <v>0</v>
      </c>
      <c r="H114" s="25">
        <v>0</v>
      </c>
      <c r="I114" s="25">
        <f t="shared" ref="I114:J126" si="17">H114-G114</f>
        <v>0</v>
      </c>
      <c r="J114" s="25">
        <v>0</v>
      </c>
      <c r="K114" s="50"/>
    </row>
    <row r="115" spans="1:11" ht="19.2" x14ac:dyDescent="0.3">
      <c r="A115" s="105"/>
      <c r="B115" s="67"/>
      <c r="C115" s="67"/>
      <c r="D115" s="52"/>
      <c r="E115" s="3" t="s">
        <v>3</v>
      </c>
      <c r="F115" s="25">
        <f>F33</f>
        <v>0</v>
      </c>
      <c r="G115" s="25">
        <f>F115</f>
        <v>0</v>
      </c>
      <c r="H115" s="25">
        <v>0</v>
      </c>
      <c r="I115" s="25">
        <f t="shared" si="17"/>
        <v>0</v>
      </c>
      <c r="J115" s="25">
        <v>0</v>
      </c>
      <c r="K115" s="50"/>
    </row>
    <row r="116" spans="1:11" x14ac:dyDescent="0.3">
      <c r="A116" s="105"/>
      <c r="B116" s="67"/>
      <c r="C116" s="67"/>
      <c r="D116" s="52"/>
      <c r="E116" s="2" t="s">
        <v>4</v>
      </c>
      <c r="F116" s="25">
        <v>71</v>
      </c>
      <c r="G116" s="25">
        <v>71</v>
      </c>
      <c r="H116" s="25">
        <v>0</v>
      </c>
      <c r="I116" s="25">
        <f t="shared" si="17"/>
        <v>-71</v>
      </c>
      <c r="J116" s="25">
        <v>0</v>
      </c>
      <c r="K116" s="50"/>
    </row>
    <row r="117" spans="1:11" ht="19.2" x14ac:dyDescent="0.3">
      <c r="A117" s="106"/>
      <c r="B117" s="67"/>
      <c r="C117" s="67"/>
      <c r="D117" s="52"/>
      <c r="E117" s="2" t="s">
        <v>5</v>
      </c>
      <c r="F117" s="25">
        <v>0</v>
      </c>
      <c r="G117" s="25">
        <v>0</v>
      </c>
      <c r="H117" s="25">
        <v>0</v>
      </c>
      <c r="I117" s="25">
        <f t="shared" si="17"/>
        <v>0</v>
      </c>
      <c r="J117" s="25">
        <v>0</v>
      </c>
      <c r="K117" s="51"/>
    </row>
    <row r="118" spans="1:11" x14ac:dyDescent="0.3">
      <c r="A118" s="104"/>
      <c r="B118" s="67" t="s">
        <v>9</v>
      </c>
      <c r="C118" s="67"/>
      <c r="D118" s="52" t="s">
        <v>19</v>
      </c>
      <c r="E118" s="2" t="s">
        <v>1</v>
      </c>
      <c r="F118" s="34">
        <f>F120</f>
        <v>120.9</v>
      </c>
      <c r="G118" s="34">
        <f>F118</f>
        <v>120.9</v>
      </c>
      <c r="H118" s="34">
        <f>H120+H121</f>
        <v>0</v>
      </c>
      <c r="I118" s="25">
        <f t="shared" si="17"/>
        <v>-120.9</v>
      </c>
      <c r="J118" s="25">
        <f t="shared" si="14"/>
        <v>0</v>
      </c>
      <c r="K118" s="49" t="s">
        <v>47</v>
      </c>
    </row>
    <row r="119" spans="1:11" ht="19.2" x14ac:dyDescent="0.3">
      <c r="A119" s="105"/>
      <c r="B119" s="67"/>
      <c r="C119" s="67"/>
      <c r="D119" s="52"/>
      <c r="E119" s="2" t="s">
        <v>2</v>
      </c>
      <c r="F119" s="25">
        <v>0</v>
      </c>
      <c r="G119" s="25">
        <v>0</v>
      </c>
      <c r="H119" s="25">
        <v>0</v>
      </c>
      <c r="I119" s="25">
        <f t="shared" si="17"/>
        <v>0</v>
      </c>
      <c r="J119" s="25">
        <v>0</v>
      </c>
      <c r="K119" s="50"/>
    </row>
    <row r="120" spans="1:11" ht="19.2" x14ac:dyDescent="0.3">
      <c r="A120" s="105"/>
      <c r="B120" s="67"/>
      <c r="C120" s="67"/>
      <c r="D120" s="52"/>
      <c r="E120" s="3" t="s">
        <v>3</v>
      </c>
      <c r="F120" s="34">
        <f>F64+F26</f>
        <v>120.9</v>
      </c>
      <c r="G120" s="34">
        <f>F120</f>
        <v>120.9</v>
      </c>
      <c r="H120" s="34">
        <v>0</v>
      </c>
      <c r="I120" s="25">
        <f>H120-G120</f>
        <v>-120.9</v>
      </c>
      <c r="J120" s="25">
        <f t="shared" si="14"/>
        <v>0</v>
      </c>
      <c r="K120" s="50"/>
    </row>
    <row r="121" spans="1:11" x14ac:dyDescent="0.3">
      <c r="A121" s="105"/>
      <c r="B121" s="67"/>
      <c r="C121" s="67"/>
      <c r="D121" s="52"/>
      <c r="E121" s="2" t="s">
        <v>4</v>
      </c>
      <c r="F121" s="25">
        <v>0</v>
      </c>
      <c r="G121" s="25">
        <v>0</v>
      </c>
      <c r="H121" s="25">
        <v>0</v>
      </c>
      <c r="I121" s="25">
        <f t="shared" si="17"/>
        <v>0</v>
      </c>
      <c r="J121" s="25">
        <f t="shared" si="17"/>
        <v>0</v>
      </c>
      <c r="K121" s="50"/>
    </row>
    <row r="122" spans="1:11" ht="19.2" x14ac:dyDescent="0.3">
      <c r="A122" s="106"/>
      <c r="B122" s="67"/>
      <c r="C122" s="67"/>
      <c r="D122" s="52"/>
      <c r="E122" s="2" t="s">
        <v>5</v>
      </c>
      <c r="F122" s="25">
        <v>0</v>
      </c>
      <c r="G122" s="25">
        <v>0</v>
      </c>
      <c r="H122" s="25">
        <v>0</v>
      </c>
      <c r="I122" s="25">
        <f t="shared" ref="I122" si="18">H122-G122</f>
        <v>0</v>
      </c>
      <c r="J122" s="25">
        <f t="shared" ref="J122" si="19">I122-H122</f>
        <v>0</v>
      </c>
      <c r="K122" s="51"/>
    </row>
    <row r="123" spans="1:11" x14ac:dyDescent="0.3">
      <c r="A123" s="104"/>
      <c r="B123" s="67" t="s">
        <v>48</v>
      </c>
      <c r="C123" s="67"/>
      <c r="D123" s="104" t="s">
        <v>46</v>
      </c>
      <c r="E123" s="24" t="s">
        <v>1</v>
      </c>
      <c r="F123" s="25">
        <v>0</v>
      </c>
      <c r="G123" s="25">
        <v>0</v>
      </c>
      <c r="H123" s="25">
        <f>SUM(H124:H127)</f>
        <v>0</v>
      </c>
      <c r="I123" s="25">
        <f t="shared" si="17"/>
        <v>0</v>
      </c>
      <c r="J123" s="25">
        <v>0</v>
      </c>
      <c r="K123" s="49" t="s">
        <v>47</v>
      </c>
    </row>
    <row r="124" spans="1:11" ht="19.2" x14ac:dyDescent="0.3">
      <c r="A124" s="105"/>
      <c r="B124" s="67"/>
      <c r="C124" s="67"/>
      <c r="D124" s="105"/>
      <c r="E124" s="24" t="s">
        <v>2</v>
      </c>
      <c r="F124" s="25">
        <v>0</v>
      </c>
      <c r="G124" s="25">
        <v>0</v>
      </c>
      <c r="H124" s="25">
        <v>0</v>
      </c>
      <c r="I124" s="25">
        <f t="shared" si="17"/>
        <v>0</v>
      </c>
      <c r="J124" s="25">
        <v>0</v>
      </c>
      <c r="K124" s="50"/>
    </row>
    <row r="125" spans="1:11" ht="19.2" x14ac:dyDescent="0.3">
      <c r="A125" s="105"/>
      <c r="B125" s="67"/>
      <c r="C125" s="67"/>
      <c r="D125" s="105"/>
      <c r="E125" s="22" t="s">
        <v>3</v>
      </c>
      <c r="F125" s="25">
        <v>0</v>
      </c>
      <c r="G125" s="25">
        <v>0</v>
      </c>
      <c r="H125" s="25">
        <v>0</v>
      </c>
      <c r="I125" s="25">
        <f t="shared" si="17"/>
        <v>0</v>
      </c>
      <c r="J125" s="25">
        <v>0</v>
      </c>
      <c r="K125" s="50"/>
    </row>
    <row r="126" spans="1:11" x14ac:dyDescent="0.3">
      <c r="A126" s="105"/>
      <c r="B126" s="67"/>
      <c r="C126" s="67"/>
      <c r="D126" s="105"/>
      <c r="E126" s="24" t="s">
        <v>4</v>
      </c>
      <c r="F126" s="25">
        <v>0</v>
      </c>
      <c r="G126" s="25">
        <v>0</v>
      </c>
      <c r="H126" s="25">
        <v>0</v>
      </c>
      <c r="I126" s="25">
        <f t="shared" si="17"/>
        <v>0</v>
      </c>
      <c r="J126" s="25">
        <f t="shared" si="17"/>
        <v>0</v>
      </c>
      <c r="K126" s="50"/>
    </row>
    <row r="127" spans="1:11" ht="19.2" x14ac:dyDescent="0.3">
      <c r="A127" s="106"/>
      <c r="B127" s="67"/>
      <c r="C127" s="67"/>
      <c r="D127" s="106"/>
      <c r="E127" s="24" t="s">
        <v>5</v>
      </c>
      <c r="F127" s="25">
        <v>0</v>
      </c>
      <c r="G127" s="25">
        <v>0</v>
      </c>
      <c r="H127" s="25">
        <v>0</v>
      </c>
      <c r="I127" s="25">
        <f t="shared" ref="I127" si="20">H127-G127</f>
        <v>0</v>
      </c>
      <c r="J127" s="25">
        <f t="shared" ref="J127" si="21">I127-H127</f>
        <v>0</v>
      </c>
      <c r="K127" s="51"/>
    </row>
    <row r="128" spans="1:11" ht="42" x14ac:dyDescent="0.3">
      <c r="A128" s="17"/>
      <c r="B128" s="18" t="s">
        <v>43</v>
      </c>
      <c r="C128" s="18"/>
      <c r="D128" s="18" t="s">
        <v>44</v>
      </c>
      <c r="E128" s="19"/>
      <c r="F128" s="20"/>
      <c r="G128" s="20" t="s">
        <v>49</v>
      </c>
      <c r="H128" s="21"/>
      <c r="I128" s="20"/>
      <c r="J128" s="20"/>
      <c r="K128" s="20" t="s">
        <v>51</v>
      </c>
    </row>
    <row r="129" spans="1:11" x14ac:dyDescent="0.3">
      <c r="A129" s="17"/>
      <c r="B129" s="18"/>
      <c r="C129" s="18"/>
      <c r="D129" s="18"/>
      <c r="E129" s="18"/>
      <c r="F129" s="20"/>
      <c r="G129" s="20"/>
      <c r="H129" s="20"/>
      <c r="I129" s="20"/>
      <c r="J129" s="20"/>
      <c r="K129" s="20"/>
    </row>
    <row r="130" spans="1:11" ht="409.6" x14ac:dyDescent="0.3">
      <c r="B130" s="14"/>
      <c r="C130" s="16" t="s">
        <v>19</v>
      </c>
      <c r="D130" s="12" t="s">
        <v>41</v>
      </c>
      <c r="E130" s="15" t="s">
        <v>39</v>
      </c>
      <c r="F130" s="12"/>
      <c r="G130" s="68" t="s">
        <v>42</v>
      </c>
      <c r="H130" s="68"/>
      <c r="I130" s="68"/>
      <c r="J130" s="13" t="s">
        <v>40</v>
      </c>
      <c r="K130" s="12"/>
    </row>
  </sheetData>
  <mergeCells count="106">
    <mergeCell ref="A123:A127"/>
    <mergeCell ref="A103:A107"/>
    <mergeCell ref="A108:A112"/>
    <mergeCell ref="A113:A117"/>
    <mergeCell ref="A118:A122"/>
    <mergeCell ref="K72:K76"/>
    <mergeCell ref="I35:I36"/>
    <mergeCell ref="J35:J36"/>
    <mergeCell ref="K47:K51"/>
    <mergeCell ref="K42:K46"/>
    <mergeCell ref="K52:K56"/>
    <mergeCell ref="K37:K41"/>
    <mergeCell ref="B37:C41"/>
    <mergeCell ref="D37:D41"/>
    <mergeCell ref="B42:D46"/>
    <mergeCell ref="B31:C36"/>
    <mergeCell ref="B47:C51"/>
    <mergeCell ref="A47:A53"/>
    <mergeCell ref="A12:A36"/>
    <mergeCell ref="B123:C127"/>
    <mergeCell ref="D123:D127"/>
    <mergeCell ref="K123:K127"/>
    <mergeCell ref="K98:K102"/>
    <mergeCell ref="K103:K107"/>
    <mergeCell ref="A8:A10"/>
    <mergeCell ref="B8:C10"/>
    <mergeCell ref="D8:D10"/>
    <mergeCell ref="K57:K61"/>
    <mergeCell ref="K62:K66"/>
    <mergeCell ref="B57:B71"/>
    <mergeCell ref="D67:D71"/>
    <mergeCell ref="K67:K71"/>
    <mergeCell ref="J21:J23"/>
    <mergeCell ref="I21:I23"/>
    <mergeCell ref="K17:K23"/>
    <mergeCell ref="E8:E10"/>
    <mergeCell ref="E21:E23"/>
    <mergeCell ref="F21:F23"/>
    <mergeCell ref="G21:G23"/>
    <mergeCell ref="H21:H23"/>
    <mergeCell ref="K12:K16"/>
    <mergeCell ref="B11:C11"/>
    <mergeCell ref="D47:D51"/>
    <mergeCell ref="B52:D56"/>
    <mergeCell ref="A54:A56"/>
    <mergeCell ref="D31:D36"/>
    <mergeCell ref="A37:A45"/>
    <mergeCell ref="K24:K28"/>
    <mergeCell ref="G130:I130"/>
    <mergeCell ref="A1:K1"/>
    <mergeCell ref="A3:K3"/>
    <mergeCell ref="A4:K4"/>
    <mergeCell ref="A6:K6"/>
    <mergeCell ref="A7:K7"/>
    <mergeCell ref="I8:K8"/>
    <mergeCell ref="G8:G10"/>
    <mergeCell ref="H8:H10"/>
    <mergeCell ref="F8:F10"/>
    <mergeCell ref="I9:I10"/>
    <mergeCell ref="J9:J10"/>
    <mergeCell ref="K9:K10"/>
    <mergeCell ref="E35:E36"/>
    <mergeCell ref="F35:F36"/>
    <mergeCell ref="G35:G36"/>
    <mergeCell ref="H35:H36"/>
    <mergeCell ref="B12:C16"/>
    <mergeCell ref="B17:C23"/>
    <mergeCell ref="D12:D16"/>
    <mergeCell ref="D17:D23"/>
    <mergeCell ref="E28:E30"/>
    <mergeCell ref="D24:D30"/>
    <mergeCell ref="B24:B30"/>
    <mergeCell ref="K108:K112"/>
    <mergeCell ref="K113:K117"/>
    <mergeCell ref="K118:K122"/>
    <mergeCell ref="B113:C117"/>
    <mergeCell ref="D113:D117"/>
    <mergeCell ref="B118:C122"/>
    <mergeCell ref="D118:D122"/>
    <mergeCell ref="B108:C112"/>
    <mergeCell ref="D108:D112"/>
    <mergeCell ref="B103:C107"/>
    <mergeCell ref="D103:D107"/>
    <mergeCell ref="A98:A102"/>
    <mergeCell ref="B98:C102"/>
    <mergeCell ref="D98:D102"/>
    <mergeCell ref="A57:A76"/>
    <mergeCell ref="C57:D61"/>
    <mergeCell ref="C62:D66"/>
    <mergeCell ref="B72:D76"/>
    <mergeCell ref="K31:K36"/>
    <mergeCell ref="K77:K81"/>
    <mergeCell ref="K83:K87"/>
    <mergeCell ref="K88:K92"/>
    <mergeCell ref="K93:K97"/>
    <mergeCell ref="A93:A97"/>
    <mergeCell ref="B93:C97"/>
    <mergeCell ref="D93:D97"/>
    <mergeCell ref="A88:A92"/>
    <mergeCell ref="B88:C92"/>
    <mergeCell ref="D88:D92"/>
    <mergeCell ref="A82:D82"/>
    <mergeCell ref="A83:A87"/>
    <mergeCell ref="B83:C87"/>
    <mergeCell ref="D83:D87"/>
    <mergeCell ref="A77:D81"/>
  </mergeCell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2021-04-02T05:34:46Z</dcterms:modified>
</cp:coreProperties>
</file>