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8" i="1" l="1"/>
  <c r="H58" i="1" l="1"/>
  <c r="H53" i="1"/>
  <c r="H48" i="1"/>
  <c r="H43" i="1"/>
  <c r="H25" i="1"/>
  <c r="H24" i="1"/>
  <c r="H16" i="1"/>
  <c r="I43" i="1" l="1"/>
  <c r="I25" i="1"/>
  <c r="I24" i="1"/>
  <c r="I16" i="1"/>
  <c r="F21" i="1"/>
  <c r="E21" i="1"/>
  <c r="H18" i="1" l="1"/>
  <c r="H17" i="1"/>
  <c r="G21" i="1"/>
  <c r="G60" i="1"/>
  <c r="F60" i="1"/>
  <c r="F45" i="1"/>
  <c r="G50" i="1"/>
  <c r="H50" i="1" s="1"/>
  <c r="G55" i="1"/>
  <c r="G29" i="1"/>
  <c r="G44" i="1" s="1"/>
  <c r="H44" i="1" s="1"/>
  <c r="F29" i="1"/>
  <c r="F33" i="1" s="1"/>
  <c r="E29" i="1"/>
  <c r="E33" i="1" s="1"/>
  <c r="F28" i="1"/>
  <c r="E28" i="1"/>
  <c r="I58" i="1"/>
  <c r="I53" i="1"/>
  <c r="I48" i="1"/>
  <c r="I29" i="1"/>
  <c r="H60" i="1"/>
  <c r="H28" i="1"/>
  <c r="H29" i="1"/>
  <c r="I55" i="1" l="1"/>
  <c r="H55" i="1"/>
  <c r="I21" i="1"/>
  <c r="H21" i="1"/>
  <c r="I44" i="1"/>
  <c r="H32" i="1"/>
  <c r="G33" i="1"/>
  <c r="H33" i="1" s="1"/>
  <c r="I60" i="1"/>
  <c r="F32" i="1"/>
  <c r="E32" i="1"/>
  <c r="G32" i="1"/>
  <c r="I50" i="1"/>
  <c r="E45" i="1"/>
  <c r="G45" i="1" l="1"/>
  <c r="H45" i="1" s="1"/>
</calcChain>
</file>

<file path=xl/sharedStrings.xml><?xml version="1.0" encoding="utf-8"?>
<sst xmlns="http://schemas.openxmlformats.org/spreadsheetml/2006/main" count="159" uniqueCount="88">
  <si>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</si>
  <si>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</si>
  <si>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</si>
  <si>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</si>
  <si>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</si>
  <si>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</si>
  <si>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</si>
  <si>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</si>
  <si>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</si>
  <si>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</si>
  <si>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</si>
  <si>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</si>
  <si>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</si>
  <si>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</si>
  <si>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</si>
  <si>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</si>
  <si>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</si>
  <si>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</si>
  <si>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</si>
  <si>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</si>
  <si>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</si>
  <si>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</si>
  <si>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</si>
  <si>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</si>
  <si>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</si>
  <si>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</si>
  <si>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</si>
  <si>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</si>
  <si>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</si>
  <si>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</si>
  <si>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</si>
  <si>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</si>
  <si>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</si>
  <si>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</si>
  <si>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</si>
  <si>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</si>
  <si>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</si>
  <si>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</si>
  <si>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</si>
  <si>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</si>
  <si>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</si>
  <si>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</si>
  <si>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</si>
  <si>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</si>
  <si>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</si>
  <si>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</si>
  <si>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</si>
  <si>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</si>
  <si>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</si>
  <si>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</si>
  <si>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</si>
  <si>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</si>
  <si>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</si>
  <si>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</si>
  <si>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</si>
  <si>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</si>
  <si>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</si>
  <si>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</si>
  <si>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</si>
  <si>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</si>
  <si>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</si>
  <si>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Н.Н. Нестерова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</si>
  <si>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</si>
  <si>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</si>
  <si>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</si>
  <si>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2016 г.</t>
  </si>
  <si>
    <t>ДМСиГ_______________________    ____________________/__________О.В. Козаченко_________________________/________________/______________</t>
  </si>
  <si>
    <t>И.М. Занина</t>
  </si>
  <si>
    <t>Проведение мероприятий экологической направленности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</si>
  <si>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</si>
  <si>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</si>
  <si>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</si>
  <si>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</si>
  <si>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</si>
  <si>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</si>
  <si>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</si>
  <si>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</si>
  <si>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</si>
  <si>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</si>
  <si>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</si>
  <si>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</si>
  <si>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</si>
  <si>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01 июля</t>
  </si>
  <si>
    <t>Н.Н. Румянцева</t>
  </si>
  <si>
    <t>С.Н. Чернов</t>
  </si>
  <si>
    <t xml:space="preserve">МАУ "Горлес" было израсходовано  12108,7 тыс. руб., из них: на заработную плату и начисление на оплату труда - 6942,7тыс.руб.; - 195,2 тыс.руб.на ГСМ;  -30,0 тыс.руб. авансирование за работы по устройству противопожарного разрыва; -117,6 тыс.руб. транспортные услуги (вывоз собранного бытового мусора из лесных массивов и строительного мусора после разбора незаконных построек); -61,0 тыс. утилизация вывезенного мусора; - 4762,2тыс.руб.на содержания имущества и нужды учреждения (в том числе содержание парка и здания "Дворец семьи").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</si>
  <si>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Произведен отбор проб воздуха на сумму                   14,9 тыс. руб; уборка бесхозных территорий, подготовлена печатная продукция - 200 флаеров в рамках акции и 2 баннера на общую сумму 44,0 тыс. руб; обустройство рыболовного запора на реке Эсс (музей под открытым небом "Суеват пауль") на сумму 46,0 тыс. руб; закуплены дипломы, благодарности, папки-планшеты, ткань на концертные костюмы для театлрализованного представления на церемония открытия и закрытия акции на сумму 16,3 тыс. руб. Мероприятия проведены в полном объеме во                   2 квартале 2016 года, оплата по выставленным счетам будет произведена после их предоставления в 3 квартале 2016 года</t>
  </si>
  <si>
    <t>Дата составления отчета    13 июля   2016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</si>
</sst>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zoomScale="90" zoomScaleNormal="90" workbookViewId="0">
      <selection activeCell="P10" sqref="P10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.75" x14ac:dyDescent="0.25">
      <c r="A3" s="6"/>
      <c r="B3" s="6"/>
      <c r="C3" s="6"/>
      <c r="D3" s="9" t="s">
        <v>19</v>
      </c>
      <c r="E3" s="1" t="s">
        <v>20</v>
      </c>
      <c r="F3" s="7" t="s">
        <v>82</v>
      </c>
      <c r="G3" s="8" t="s">
        <v>65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64" t="s">
        <v>58</v>
      </c>
      <c r="B5" s="64"/>
      <c r="C5" s="64"/>
      <c r="D5" s="64"/>
    </row>
    <row r="6" spans="1:10" x14ac:dyDescent="0.25">
      <c r="A6" s="62" t="s">
        <v>2</v>
      </c>
      <c r="B6" s="62"/>
      <c r="C6" s="62"/>
      <c r="D6" s="62"/>
    </row>
    <row r="7" spans="1:10" x14ac:dyDescent="0.25">
      <c r="A7" s="63" t="s">
        <v>55</v>
      </c>
      <c r="B7" s="63"/>
      <c r="C7" s="63"/>
      <c r="D7" s="63"/>
    </row>
    <row r="8" spans="1:10" x14ac:dyDescent="0.25">
      <c r="A8" s="63" t="s">
        <v>56</v>
      </c>
      <c r="B8" s="63"/>
      <c r="C8" s="63"/>
      <c r="D8" s="63"/>
      <c r="J8" t="s">
        <v>70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65" t="s">
        <v>4</v>
      </c>
      <c r="B10" s="65" t="s">
        <v>81</v>
      </c>
      <c r="C10" s="65" t="s">
        <v>69</v>
      </c>
      <c r="D10" s="66" t="s">
        <v>5</v>
      </c>
      <c r="E10" s="65" t="s">
        <v>71</v>
      </c>
      <c r="F10" s="65" t="s">
        <v>72</v>
      </c>
      <c r="G10" s="65" t="s">
        <v>73</v>
      </c>
      <c r="H10" s="65" t="s">
        <v>6</v>
      </c>
      <c r="I10" s="65"/>
      <c r="J10" s="65" t="s">
        <v>74</v>
      </c>
    </row>
    <row r="11" spans="1:10" ht="35.25" customHeight="1" x14ac:dyDescent="0.25">
      <c r="A11" s="65"/>
      <c r="B11" s="65"/>
      <c r="C11" s="65"/>
      <c r="D11" s="66"/>
      <c r="E11" s="65"/>
      <c r="F11" s="65"/>
      <c r="G11" s="65"/>
      <c r="H11" s="67" t="s">
        <v>7</v>
      </c>
      <c r="I11" s="67" t="s">
        <v>79</v>
      </c>
      <c r="J11" s="65"/>
    </row>
    <row r="12" spans="1:10" ht="31.5" customHeight="1" x14ac:dyDescent="0.25">
      <c r="A12" s="65"/>
      <c r="B12" s="65"/>
      <c r="C12" s="65"/>
      <c r="D12" s="66"/>
      <c r="E12" s="65"/>
      <c r="F12" s="65"/>
      <c r="G12" s="65"/>
      <c r="H12" s="68"/>
      <c r="I12" s="68"/>
      <c r="J12" s="65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78</v>
      </c>
      <c r="I13" s="12">
        <v>9</v>
      </c>
      <c r="J13" s="12">
        <v>10</v>
      </c>
    </row>
    <row r="14" spans="1:10" x14ac:dyDescent="0.25">
      <c r="A14" s="51" t="s">
        <v>28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12">
        <v>1</v>
      </c>
      <c r="B15" s="51" t="s">
        <v>29</v>
      </c>
      <c r="C15" s="51"/>
      <c r="D15" s="51"/>
      <c r="E15" s="51"/>
      <c r="F15" s="51"/>
      <c r="G15" s="51"/>
      <c r="H15" s="51"/>
      <c r="I15" s="51"/>
      <c r="J15" s="51"/>
    </row>
    <row r="16" spans="1:10" ht="397.5" customHeight="1" x14ac:dyDescent="0.25">
      <c r="A16" s="13" t="s">
        <v>18</v>
      </c>
      <c r="B16" s="19" t="s">
        <v>68</v>
      </c>
      <c r="C16" s="19" t="s">
        <v>80</v>
      </c>
      <c r="D16" s="15" t="s">
        <v>12</v>
      </c>
      <c r="E16" s="20">
        <v>200</v>
      </c>
      <c r="F16" s="20">
        <v>200</v>
      </c>
      <c r="G16" s="13">
        <v>121.2</v>
      </c>
      <c r="H16" s="13">
        <f>G16-F16</f>
        <v>-78.8</v>
      </c>
      <c r="I16" s="13">
        <f>G16/F16*100%</f>
        <v>0.60599999999999998</v>
      </c>
      <c r="J16" s="21" t="s">
        <v>86</v>
      </c>
    </row>
    <row r="17" spans="1:10" ht="288.75" hidden="1" customHeight="1" x14ac:dyDescent="0.25">
      <c r="A17" s="13" t="s">
        <v>30</v>
      </c>
      <c r="B17" s="14" t="s">
        <v>31</v>
      </c>
      <c r="C17" s="15" t="s">
        <v>32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62</v>
      </c>
    </row>
    <row r="18" spans="1:10" ht="34.5" hidden="1" customHeight="1" x14ac:dyDescent="0.25">
      <c r="A18" s="13" t="s">
        <v>33</v>
      </c>
      <c r="B18" s="14" t="s">
        <v>34</v>
      </c>
      <c r="C18" s="15" t="s">
        <v>35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63</v>
      </c>
    </row>
    <row r="19" spans="1:10" ht="25.5" customHeight="1" x14ac:dyDescent="0.25">
      <c r="A19" s="52" t="s">
        <v>8</v>
      </c>
      <c r="B19" s="53"/>
      <c r="C19" s="54"/>
      <c r="D19" s="15" t="s">
        <v>9</v>
      </c>
      <c r="E19" s="13"/>
      <c r="F19" s="13"/>
      <c r="G19" s="13"/>
      <c r="H19" s="16"/>
      <c r="I19" s="16"/>
      <c r="J19" s="26" t="s">
        <v>10</v>
      </c>
    </row>
    <row r="20" spans="1:10" ht="23.25" customHeight="1" x14ac:dyDescent="0.25">
      <c r="A20" s="55"/>
      <c r="B20" s="56"/>
      <c r="C20" s="57"/>
      <c r="D20" s="15" t="s">
        <v>11</v>
      </c>
      <c r="E20" s="13"/>
      <c r="F20" s="13"/>
      <c r="G20" s="13"/>
      <c r="H20" s="16"/>
      <c r="I20" s="16"/>
      <c r="J20" s="26" t="s">
        <v>10</v>
      </c>
    </row>
    <row r="21" spans="1:10" ht="25.5" x14ac:dyDescent="0.25">
      <c r="A21" s="55"/>
      <c r="B21" s="56"/>
      <c r="C21" s="57"/>
      <c r="D21" s="15" t="s">
        <v>12</v>
      </c>
      <c r="E21" s="13">
        <f>E16</f>
        <v>200</v>
      </c>
      <c r="F21" s="13">
        <f>F16</f>
        <v>200</v>
      </c>
      <c r="G21" s="13">
        <f>G18+G17+G16</f>
        <v>121.2</v>
      </c>
      <c r="H21" s="13">
        <f>G21-F21</f>
        <v>-78.8</v>
      </c>
      <c r="I21" s="16">
        <f>G21/F21*100%</f>
        <v>0.60599999999999998</v>
      </c>
      <c r="J21" s="26" t="s">
        <v>10</v>
      </c>
    </row>
    <row r="22" spans="1:10" ht="38.25" x14ac:dyDescent="0.25">
      <c r="A22" s="58"/>
      <c r="B22" s="59"/>
      <c r="C22" s="60"/>
      <c r="D22" s="15" t="s">
        <v>13</v>
      </c>
      <c r="E22" s="13"/>
      <c r="F22" s="13"/>
      <c r="G22" s="13"/>
      <c r="H22" s="16"/>
      <c r="I22" s="16"/>
      <c r="J22" s="26" t="s">
        <v>10</v>
      </c>
    </row>
    <row r="23" spans="1:10" s="10" customFormat="1" x14ac:dyDescent="0.25">
      <c r="A23" s="13">
        <v>2</v>
      </c>
      <c r="B23" s="30" t="s">
        <v>51</v>
      </c>
      <c r="C23" s="30"/>
      <c r="D23" s="30"/>
      <c r="E23" s="30"/>
      <c r="F23" s="30"/>
      <c r="G23" s="30"/>
      <c r="H23" s="30"/>
      <c r="I23" s="30"/>
      <c r="J23" s="30"/>
    </row>
    <row r="24" spans="1:10" s="10" customFormat="1" ht="54" customHeight="1" x14ac:dyDescent="0.25">
      <c r="A24" s="32" t="s">
        <v>52</v>
      </c>
      <c r="B24" s="31" t="s">
        <v>75</v>
      </c>
      <c r="C24" s="31" t="s">
        <v>54</v>
      </c>
      <c r="D24" s="13" t="s">
        <v>12</v>
      </c>
      <c r="E24" s="13">
        <v>27500</v>
      </c>
      <c r="F24" s="13">
        <v>27500</v>
      </c>
      <c r="G24" s="13">
        <v>12108.7</v>
      </c>
      <c r="H24" s="13">
        <f>G24-F24</f>
        <v>-15391.3</v>
      </c>
      <c r="I24" s="13">
        <f>G24/F24*100%</f>
        <v>0.44031636363636367</v>
      </c>
      <c r="J24" s="49" t="s">
        <v>85</v>
      </c>
    </row>
    <row r="25" spans="1:10" s="10" customFormat="1" ht="285.75" customHeight="1" x14ac:dyDescent="0.25">
      <c r="A25" s="33"/>
      <c r="B25" s="31"/>
      <c r="C25" s="31"/>
      <c r="D25" s="17" t="s">
        <v>13</v>
      </c>
      <c r="E25" s="13">
        <v>2300</v>
      </c>
      <c r="F25" s="13">
        <v>2300</v>
      </c>
      <c r="G25" s="13">
        <v>691.1</v>
      </c>
      <c r="H25" s="13">
        <f>G25-F25</f>
        <v>-1608.9</v>
      </c>
      <c r="I25" s="13">
        <f>G25/F25*100%</f>
        <v>0.30047826086956525</v>
      </c>
      <c r="J25" s="50"/>
    </row>
    <row r="26" spans="1:10" s="10" customFormat="1" ht="26.25" customHeight="1" x14ac:dyDescent="0.25">
      <c r="A26" s="30" t="s">
        <v>53</v>
      </c>
      <c r="B26" s="30"/>
      <c r="C26" s="30"/>
      <c r="D26" s="15" t="s">
        <v>9</v>
      </c>
      <c r="E26" s="13"/>
      <c r="F26" s="13"/>
      <c r="G26" s="13"/>
      <c r="H26" s="16"/>
      <c r="I26" s="16"/>
      <c r="J26" s="16"/>
    </row>
    <row r="27" spans="1:10" s="10" customFormat="1" ht="23.25" customHeight="1" x14ac:dyDescent="0.25">
      <c r="A27" s="30"/>
      <c r="B27" s="30"/>
      <c r="C27" s="30"/>
      <c r="D27" s="15" t="s">
        <v>11</v>
      </c>
      <c r="E27" s="13"/>
      <c r="F27" s="13"/>
      <c r="G27" s="13"/>
      <c r="H27" s="16"/>
      <c r="I27" s="16"/>
      <c r="J27" s="26" t="s">
        <v>10</v>
      </c>
    </row>
    <row r="28" spans="1:10" s="10" customFormat="1" ht="25.5" customHeight="1" x14ac:dyDescent="0.25">
      <c r="A28" s="30"/>
      <c r="B28" s="30"/>
      <c r="C28" s="30"/>
      <c r="D28" s="15" t="s">
        <v>12</v>
      </c>
      <c r="E28" s="13">
        <f t="shared" ref="E28:H29" si="0">E24</f>
        <v>27500</v>
      </c>
      <c r="F28" s="13">
        <f t="shared" si="0"/>
        <v>27500</v>
      </c>
      <c r="G28" s="13">
        <f>G24</f>
        <v>12108.7</v>
      </c>
      <c r="H28" s="16">
        <f t="shared" si="0"/>
        <v>-15391.3</v>
      </c>
      <c r="I28" s="16">
        <v>0.4</v>
      </c>
      <c r="J28" s="26" t="s">
        <v>10</v>
      </c>
    </row>
    <row r="29" spans="1:10" s="10" customFormat="1" ht="39" customHeight="1" x14ac:dyDescent="0.25">
      <c r="A29" s="30"/>
      <c r="B29" s="30"/>
      <c r="C29" s="30"/>
      <c r="D29" s="15" t="s">
        <v>13</v>
      </c>
      <c r="E29" s="13">
        <f t="shared" si="0"/>
        <v>2300</v>
      </c>
      <c r="F29" s="13">
        <f t="shared" si="0"/>
        <v>2300</v>
      </c>
      <c r="G29" s="13">
        <f t="shared" si="0"/>
        <v>691.1</v>
      </c>
      <c r="H29" s="16">
        <f t="shared" si="0"/>
        <v>-1608.9</v>
      </c>
      <c r="I29" s="16">
        <f>I25</f>
        <v>0.30047826086956525</v>
      </c>
      <c r="J29" s="26" t="s">
        <v>10</v>
      </c>
    </row>
    <row r="30" spans="1:10" s="10" customFormat="1" ht="29.25" customHeight="1" x14ac:dyDescent="0.25">
      <c r="A30" s="34" t="s">
        <v>21</v>
      </c>
      <c r="B30" s="34"/>
      <c r="C30" s="34"/>
      <c r="D30" s="18" t="s">
        <v>9</v>
      </c>
      <c r="E30" s="18"/>
      <c r="F30" s="18"/>
      <c r="G30" s="18"/>
      <c r="H30" s="18"/>
      <c r="I30" s="18"/>
      <c r="J30" s="18" t="s">
        <v>10</v>
      </c>
    </row>
    <row r="31" spans="1:10" s="10" customFormat="1" ht="38.25" x14ac:dyDescent="0.25">
      <c r="A31" s="34"/>
      <c r="B31" s="34"/>
      <c r="C31" s="34"/>
      <c r="D31" s="18" t="s">
        <v>11</v>
      </c>
      <c r="E31" s="18"/>
      <c r="F31" s="18"/>
      <c r="G31" s="18"/>
      <c r="H31" s="18"/>
      <c r="I31" s="18"/>
      <c r="J31" s="18" t="s">
        <v>10</v>
      </c>
    </row>
    <row r="32" spans="1:10" s="10" customFormat="1" ht="25.5" x14ac:dyDescent="0.25">
      <c r="A32" s="34"/>
      <c r="B32" s="34"/>
      <c r="C32" s="34"/>
      <c r="D32" s="18" t="s">
        <v>12</v>
      </c>
      <c r="E32" s="18">
        <f>E28+E21</f>
        <v>27700</v>
      </c>
      <c r="F32" s="18">
        <f>F28+F21</f>
        <v>27700</v>
      </c>
      <c r="G32" s="18">
        <f t="shared" ref="E32:G33" si="1">G28+G21</f>
        <v>12229.900000000001</v>
      </c>
      <c r="H32" s="18">
        <f>H29+H28+H16</f>
        <v>-17079</v>
      </c>
      <c r="I32" s="18">
        <v>0.4</v>
      </c>
      <c r="J32" s="18" t="s">
        <v>10</v>
      </c>
    </row>
    <row r="33" spans="1:10" s="10" customFormat="1" ht="45.75" customHeight="1" x14ac:dyDescent="0.25">
      <c r="A33" s="34"/>
      <c r="B33" s="34"/>
      <c r="C33" s="34"/>
      <c r="D33" s="18" t="s">
        <v>13</v>
      </c>
      <c r="E33" s="18">
        <f t="shared" si="1"/>
        <v>2300</v>
      </c>
      <c r="F33" s="18">
        <f t="shared" si="1"/>
        <v>2300</v>
      </c>
      <c r="G33" s="18">
        <f t="shared" si="1"/>
        <v>691.1</v>
      </c>
      <c r="H33" s="18">
        <f>G33-F33</f>
        <v>-1608.9</v>
      </c>
      <c r="I33" s="18">
        <v>0.3</v>
      </c>
      <c r="J33" s="18" t="s">
        <v>10</v>
      </c>
    </row>
    <row r="34" spans="1:10" s="10" customFormat="1" ht="16.5" customHeight="1" x14ac:dyDescent="0.25">
      <c r="A34" s="35" t="s">
        <v>14</v>
      </c>
      <c r="B34" s="36"/>
      <c r="C34" s="36"/>
      <c r="D34" s="36"/>
      <c r="E34" s="36"/>
      <c r="F34" s="36"/>
      <c r="G34" s="36"/>
      <c r="H34" s="36"/>
      <c r="I34" s="36"/>
      <c r="J34" s="37"/>
    </row>
    <row r="35" spans="1:10" s="10" customFormat="1" ht="25.5" customHeight="1" x14ac:dyDescent="0.25">
      <c r="A35" s="38" t="s">
        <v>76</v>
      </c>
      <c r="B35" s="39"/>
      <c r="C35" s="40"/>
      <c r="D35" s="22" t="s">
        <v>9</v>
      </c>
      <c r="E35" s="24"/>
      <c r="F35" s="24"/>
      <c r="G35" s="24"/>
      <c r="H35" s="24"/>
      <c r="I35" s="24"/>
      <c r="J35" s="23" t="s">
        <v>10</v>
      </c>
    </row>
    <row r="36" spans="1:10" s="10" customFormat="1" ht="33.75" customHeight="1" x14ac:dyDescent="0.25">
      <c r="A36" s="41"/>
      <c r="B36" s="42"/>
      <c r="C36" s="43"/>
      <c r="D36" s="22" t="s">
        <v>11</v>
      </c>
      <c r="E36" s="24"/>
      <c r="F36" s="24"/>
      <c r="G36" s="24"/>
      <c r="H36" s="24"/>
      <c r="I36" s="24"/>
      <c r="J36" s="23" t="s">
        <v>10</v>
      </c>
    </row>
    <row r="37" spans="1:10" s="10" customFormat="1" ht="25.5" customHeight="1" x14ac:dyDescent="0.25">
      <c r="A37" s="41"/>
      <c r="B37" s="42"/>
      <c r="C37" s="43"/>
      <c r="D37" s="22" t="s">
        <v>12</v>
      </c>
      <c r="E37" s="24"/>
      <c r="F37" s="24"/>
      <c r="G37" s="24"/>
      <c r="H37" s="24"/>
      <c r="I37" s="24"/>
      <c r="J37" s="23" t="s">
        <v>10</v>
      </c>
    </row>
    <row r="38" spans="1:10" s="10" customFormat="1" ht="37.5" customHeight="1" x14ac:dyDescent="0.25">
      <c r="A38" s="41"/>
      <c r="B38" s="42"/>
      <c r="C38" s="43"/>
      <c r="D38" s="22" t="s">
        <v>13</v>
      </c>
      <c r="E38" s="24"/>
      <c r="F38" s="24"/>
      <c r="G38" s="24"/>
      <c r="H38" s="24"/>
      <c r="I38" s="24"/>
      <c r="J38" s="23" t="s">
        <v>10</v>
      </c>
    </row>
    <row r="39" spans="1:10" s="10" customFormat="1" ht="21" customHeight="1" x14ac:dyDescent="0.25">
      <c r="A39" s="44"/>
      <c r="B39" s="45"/>
      <c r="C39" s="46"/>
      <c r="D39" s="24" t="s">
        <v>77</v>
      </c>
      <c r="E39" s="24"/>
      <c r="F39" s="24"/>
      <c r="G39" s="24"/>
      <c r="H39" s="24"/>
      <c r="I39" s="24"/>
      <c r="J39" s="23" t="s">
        <v>10</v>
      </c>
    </row>
    <row r="40" spans="1:10" s="10" customFormat="1" ht="18.75" customHeight="1" x14ac:dyDescent="0.25">
      <c r="A40" s="35" t="s">
        <v>14</v>
      </c>
      <c r="B40" s="47"/>
      <c r="C40" s="47"/>
      <c r="D40" s="47"/>
      <c r="E40" s="47"/>
      <c r="F40" s="47"/>
      <c r="G40" s="47"/>
      <c r="H40" s="47"/>
      <c r="I40" s="47"/>
      <c r="J40" s="48"/>
    </row>
    <row r="41" spans="1:10" s="10" customFormat="1" ht="25.5" x14ac:dyDescent="0.25">
      <c r="A41" s="31" t="s">
        <v>36</v>
      </c>
      <c r="B41" s="31"/>
      <c r="C41" s="31"/>
      <c r="D41" s="22" t="s">
        <v>9</v>
      </c>
      <c r="E41" s="22"/>
      <c r="F41" s="22"/>
      <c r="G41" s="22"/>
      <c r="H41" s="22"/>
      <c r="I41" s="22"/>
      <c r="J41" s="25" t="s">
        <v>10</v>
      </c>
    </row>
    <row r="42" spans="1:10" s="10" customFormat="1" ht="38.25" x14ac:dyDescent="0.25">
      <c r="A42" s="31"/>
      <c r="B42" s="31"/>
      <c r="C42" s="31"/>
      <c r="D42" s="22" t="s">
        <v>11</v>
      </c>
      <c r="E42" s="22"/>
      <c r="F42" s="22"/>
      <c r="G42" s="22"/>
      <c r="H42" s="22"/>
      <c r="I42" s="22"/>
      <c r="J42" s="25" t="s">
        <v>10</v>
      </c>
    </row>
    <row r="43" spans="1:10" s="10" customFormat="1" ht="25.5" x14ac:dyDescent="0.25">
      <c r="A43" s="31"/>
      <c r="B43" s="31"/>
      <c r="C43" s="31"/>
      <c r="D43" s="22" t="s">
        <v>12</v>
      </c>
      <c r="E43" s="22">
        <v>27560</v>
      </c>
      <c r="F43" s="22">
        <v>27530</v>
      </c>
      <c r="G43" s="22">
        <v>12123.6</v>
      </c>
      <c r="H43" s="22">
        <f>G43-F43</f>
        <v>-15406.4</v>
      </c>
      <c r="I43" s="22">
        <f>G43/F43*100%</f>
        <v>0.44037776970577552</v>
      </c>
      <c r="J43" s="25"/>
    </row>
    <row r="44" spans="1:10" s="10" customFormat="1" ht="36" customHeight="1" x14ac:dyDescent="0.25">
      <c r="A44" s="31"/>
      <c r="B44" s="31"/>
      <c r="C44" s="31"/>
      <c r="D44" s="22" t="s">
        <v>13</v>
      </c>
      <c r="E44" s="22">
        <v>2300</v>
      </c>
      <c r="F44" s="22">
        <v>2300</v>
      </c>
      <c r="G44" s="22">
        <f>G29</f>
        <v>691.1</v>
      </c>
      <c r="H44" s="22">
        <f>G44-F44</f>
        <v>-1608.9</v>
      </c>
      <c r="I44" s="22">
        <f>G44/F44*100%</f>
        <v>0.30047826086956525</v>
      </c>
      <c r="J44" s="25" t="s">
        <v>10</v>
      </c>
    </row>
    <row r="45" spans="1:10" s="10" customFormat="1" ht="23.25" customHeight="1" x14ac:dyDescent="0.25">
      <c r="A45" s="31"/>
      <c r="B45" s="31"/>
      <c r="C45" s="31"/>
      <c r="D45" s="15" t="s">
        <v>15</v>
      </c>
      <c r="E45" s="15">
        <f>E43+E44+E42+E41</f>
        <v>29860</v>
      </c>
      <c r="F45" s="15">
        <f>F44+F43+F42+F41</f>
        <v>29830</v>
      </c>
      <c r="G45" s="15">
        <f>G44+G43+G42+G41</f>
        <v>12814.7</v>
      </c>
      <c r="H45" s="15">
        <f>G45-F45</f>
        <v>-17015.3</v>
      </c>
      <c r="I45" s="15">
        <v>0.2</v>
      </c>
      <c r="J45" s="25" t="s">
        <v>10</v>
      </c>
    </row>
    <row r="46" spans="1:10" s="10" customFormat="1" ht="25.5" x14ac:dyDescent="0.25">
      <c r="A46" s="31" t="s">
        <v>37</v>
      </c>
      <c r="B46" s="31"/>
      <c r="C46" s="31"/>
      <c r="D46" s="15" t="s">
        <v>9</v>
      </c>
      <c r="E46" s="15"/>
      <c r="F46" s="15"/>
      <c r="G46" s="15"/>
      <c r="H46" s="15"/>
      <c r="I46" s="15"/>
      <c r="J46" s="25" t="s">
        <v>10</v>
      </c>
    </row>
    <row r="47" spans="1:10" s="10" customFormat="1" ht="38.25" customHeight="1" x14ac:dyDescent="0.25">
      <c r="A47" s="31"/>
      <c r="B47" s="31"/>
      <c r="C47" s="31"/>
      <c r="D47" s="15" t="s">
        <v>11</v>
      </c>
      <c r="E47" s="15"/>
      <c r="F47" s="15"/>
      <c r="G47" s="15"/>
      <c r="H47" s="15"/>
      <c r="I47" s="15"/>
      <c r="J47" s="25" t="s">
        <v>10</v>
      </c>
    </row>
    <row r="48" spans="1:10" s="10" customFormat="1" ht="25.5" customHeight="1" x14ac:dyDescent="0.25">
      <c r="A48" s="31"/>
      <c r="B48" s="31"/>
      <c r="C48" s="31"/>
      <c r="D48" s="15" t="s">
        <v>12</v>
      </c>
      <c r="E48" s="15">
        <v>60</v>
      </c>
      <c r="F48" s="15">
        <v>80</v>
      </c>
      <c r="G48" s="15">
        <v>16.3</v>
      </c>
      <c r="H48" s="15">
        <f>G48-F48</f>
        <v>-63.7</v>
      </c>
      <c r="I48" s="15">
        <f>G48*100/F48</f>
        <v>20.375</v>
      </c>
      <c r="J48" s="25" t="s">
        <v>10</v>
      </c>
    </row>
    <row r="49" spans="1:10" ht="36" customHeight="1" x14ac:dyDescent="0.25">
      <c r="A49" s="31"/>
      <c r="B49" s="31"/>
      <c r="C49" s="31"/>
      <c r="D49" s="15" t="s">
        <v>13</v>
      </c>
      <c r="E49" s="15"/>
      <c r="F49" s="15"/>
      <c r="G49" s="15"/>
      <c r="H49" s="15"/>
      <c r="I49" s="15"/>
      <c r="J49" s="25" t="s">
        <v>10</v>
      </c>
    </row>
    <row r="50" spans="1:10" x14ac:dyDescent="0.25">
      <c r="A50" s="31"/>
      <c r="B50" s="31"/>
      <c r="C50" s="31"/>
      <c r="D50" s="15" t="s">
        <v>15</v>
      </c>
      <c r="E50" s="15">
        <v>60</v>
      </c>
      <c r="F50" s="15">
        <v>80</v>
      </c>
      <c r="G50" s="15">
        <f>G49+G48+G47+G46</f>
        <v>16.3</v>
      </c>
      <c r="H50" s="15">
        <f>G50-F50</f>
        <v>-63.7</v>
      </c>
      <c r="I50" s="15">
        <f>G50*100/F50</f>
        <v>20.375</v>
      </c>
      <c r="J50" s="25" t="s">
        <v>10</v>
      </c>
    </row>
    <row r="51" spans="1:10" ht="25.5" x14ac:dyDescent="0.25">
      <c r="A51" s="31" t="s">
        <v>38</v>
      </c>
      <c r="B51" s="31"/>
      <c r="C51" s="31"/>
      <c r="D51" s="15" t="s">
        <v>9</v>
      </c>
      <c r="E51" s="15"/>
      <c r="F51" s="15"/>
      <c r="G51" s="15"/>
      <c r="H51" s="15"/>
      <c r="I51" s="15"/>
      <c r="J51" s="25" t="s">
        <v>10</v>
      </c>
    </row>
    <row r="52" spans="1:10" ht="38.25" x14ac:dyDescent="0.25">
      <c r="A52" s="31"/>
      <c r="B52" s="31"/>
      <c r="C52" s="31"/>
      <c r="D52" s="15" t="s">
        <v>11</v>
      </c>
      <c r="E52" s="15"/>
      <c r="F52" s="15"/>
      <c r="G52" s="15"/>
      <c r="H52" s="15"/>
      <c r="I52" s="15"/>
      <c r="J52" s="25" t="s">
        <v>10</v>
      </c>
    </row>
    <row r="53" spans="1:10" ht="25.5" x14ac:dyDescent="0.25">
      <c r="A53" s="31"/>
      <c r="B53" s="31"/>
      <c r="C53" s="31"/>
      <c r="D53" s="15" t="s">
        <v>12</v>
      </c>
      <c r="E53" s="15">
        <v>46</v>
      </c>
      <c r="F53" s="15">
        <v>46</v>
      </c>
      <c r="G53" s="15">
        <v>46</v>
      </c>
      <c r="H53" s="15">
        <f>G53-F53</f>
        <v>0</v>
      </c>
      <c r="I53" s="15">
        <f>G53*100/F53</f>
        <v>100</v>
      </c>
      <c r="J53" s="25" t="s">
        <v>10</v>
      </c>
    </row>
    <row r="54" spans="1:10" ht="33.75" customHeight="1" x14ac:dyDescent="0.25">
      <c r="A54" s="31"/>
      <c r="B54" s="31"/>
      <c r="C54" s="31"/>
      <c r="D54" s="15" t="s">
        <v>13</v>
      </c>
      <c r="E54" s="15"/>
      <c r="F54" s="15"/>
      <c r="G54" s="15"/>
      <c r="H54" s="15"/>
      <c r="I54" s="15"/>
      <c r="J54" s="25" t="s">
        <v>10</v>
      </c>
    </row>
    <row r="55" spans="1:10" x14ac:dyDescent="0.25">
      <c r="A55" s="31"/>
      <c r="B55" s="31"/>
      <c r="C55" s="31"/>
      <c r="D55" s="15" t="s">
        <v>15</v>
      </c>
      <c r="E55" s="15">
        <v>46</v>
      </c>
      <c r="F55" s="15">
        <v>46</v>
      </c>
      <c r="G55" s="15">
        <f>G53+G54+G52+G51</f>
        <v>46</v>
      </c>
      <c r="H55" s="15">
        <f>G55-F55</f>
        <v>0</v>
      </c>
      <c r="I55" s="15">
        <f>G55*100/F55</f>
        <v>100</v>
      </c>
      <c r="J55" s="25" t="s">
        <v>10</v>
      </c>
    </row>
    <row r="56" spans="1:10" ht="25.5" x14ac:dyDescent="0.25">
      <c r="A56" s="31" t="s">
        <v>50</v>
      </c>
      <c r="B56" s="31"/>
      <c r="C56" s="31"/>
      <c r="D56" s="15" t="s">
        <v>9</v>
      </c>
      <c r="E56" s="15"/>
      <c r="F56" s="15"/>
      <c r="G56" s="15"/>
      <c r="H56" s="15"/>
      <c r="I56" s="15"/>
      <c r="J56" s="25" t="s">
        <v>10</v>
      </c>
    </row>
    <row r="57" spans="1:10" ht="38.25" x14ac:dyDescent="0.25">
      <c r="A57" s="31"/>
      <c r="B57" s="31"/>
      <c r="C57" s="31"/>
      <c r="D57" s="15" t="s">
        <v>11</v>
      </c>
      <c r="E57" s="15"/>
      <c r="F57" s="15"/>
      <c r="G57" s="15"/>
      <c r="H57" s="15"/>
      <c r="I57" s="15"/>
      <c r="J57" s="25" t="s">
        <v>10</v>
      </c>
    </row>
    <row r="58" spans="1:10" ht="25.5" x14ac:dyDescent="0.25">
      <c r="A58" s="31"/>
      <c r="B58" s="31"/>
      <c r="C58" s="31"/>
      <c r="D58" s="15" t="s">
        <v>12</v>
      </c>
      <c r="E58" s="15">
        <v>34</v>
      </c>
      <c r="F58" s="15">
        <v>44</v>
      </c>
      <c r="G58" s="15">
        <v>44</v>
      </c>
      <c r="H58" s="15">
        <f>G58-F58</f>
        <v>0</v>
      </c>
      <c r="I58" s="15">
        <f>G58*100/F58</f>
        <v>100</v>
      </c>
      <c r="J58" s="25" t="s">
        <v>10</v>
      </c>
    </row>
    <row r="59" spans="1:10" ht="38.25" x14ac:dyDescent="0.25">
      <c r="A59" s="31"/>
      <c r="B59" s="31"/>
      <c r="C59" s="31"/>
      <c r="D59" s="15" t="s">
        <v>13</v>
      </c>
      <c r="E59" s="15"/>
      <c r="F59" s="15"/>
      <c r="G59" s="15"/>
      <c r="H59" s="15"/>
      <c r="I59" s="15"/>
      <c r="J59" s="25" t="s">
        <v>10</v>
      </c>
    </row>
    <row r="60" spans="1:10" x14ac:dyDescent="0.25">
      <c r="A60" s="31"/>
      <c r="B60" s="31"/>
      <c r="C60" s="31"/>
      <c r="D60" s="15" t="s">
        <v>15</v>
      </c>
      <c r="E60" s="15">
        <v>34</v>
      </c>
      <c r="F60" s="15">
        <f>F59+F58+F57+F56</f>
        <v>44</v>
      </c>
      <c r="G60" s="15">
        <f>G59+G58+G57+G56</f>
        <v>44</v>
      </c>
      <c r="H60" s="15">
        <f>H59+H58+H57+H56</f>
        <v>0</v>
      </c>
      <c r="I60" s="15">
        <f>G60*100/F60</f>
        <v>100</v>
      </c>
      <c r="J60" s="25" t="s">
        <v>10</v>
      </c>
    </row>
    <row r="62" spans="1:10" ht="15.75" x14ac:dyDescent="0.25">
      <c r="A62" s="4" t="s">
        <v>66</v>
      </c>
      <c r="H62" t="s">
        <v>39</v>
      </c>
    </row>
    <row r="63" spans="1:10" x14ac:dyDescent="0.25">
      <c r="A63" s="3" t="s">
        <v>27</v>
      </c>
    </row>
    <row r="64" spans="1:10" x14ac:dyDescent="0.25">
      <c r="A64" s="3" t="s">
        <v>22</v>
      </c>
    </row>
    <row r="65" spans="1:8" ht="15.75" x14ac:dyDescent="0.25">
      <c r="A65" s="4" t="s">
        <v>16</v>
      </c>
      <c r="B65" t="s">
        <v>40</v>
      </c>
      <c r="C65" t="s">
        <v>41</v>
      </c>
      <c r="D65" s="27"/>
      <c r="E65" s="10"/>
      <c r="F65" s="10" t="s">
        <v>59</v>
      </c>
      <c r="H65" t="s">
        <v>42</v>
      </c>
    </row>
    <row r="66" spans="1:8" x14ac:dyDescent="0.25">
      <c r="A66" s="3" t="s">
        <v>26</v>
      </c>
    </row>
    <row r="67" spans="1:8" x14ac:dyDescent="0.25">
      <c r="A67" s="3" t="s">
        <v>23</v>
      </c>
    </row>
    <row r="68" spans="1:8" ht="15.75" x14ac:dyDescent="0.25">
      <c r="A68" s="4" t="s">
        <v>17</v>
      </c>
      <c r="B68" t="s">
        <v>43</v>
      </c>
      <c r="C68" t="s">
        <v>61</v>
      </c>
      <c r="E68" s="10"/>
      <c r="F68" s="10" t="s">
        <v>83</v>
      </c>
      <c r="H68" t="s">
        <v>44</v>
      </c>
    </row>
    <row r="69" spans="1:8" x14ac:dyDescent="0.25">
      <c r="A69" s="3" t="s">
        <v>24</v>
      </c>
    </row>
    <row r="70" spans="1:8" x14ac:dyDescent="0.25">
      <c r="A70" s="3" t="s">
        <v>25</v>
      </c>
    </row>
    <row r="71" spans="1:8" x14ac:dyDescent="0.25">
      <c r="A71" s="3" t="s">
        <v>45</v>
      </c>
      <c r="B71" t="s">
        <v>46</v>
      </c>
      <c r="C71" t="s">
        <v>67</v>
      </c>
      <c r="E71" s="10"/>
      <c r="F71" s="10" t="s">
        <v>64</v>
      </c>
      <c r="H71" t="s">
        <v>47</v>
      </c>
    </row>
    <row r="72" spans="1:8" x14ac:dyDescent="0.25">
      <c r="A72" s="3"/>
    </row>
    <row r="73" spans="1:8" x14ac:dyDescent="0.25">
      <c r="A73" s="3" t="s">
        <v>60</v>
      </c>
      <c r="B73" t="s">
        <v>48</v>
      </c>
      <c r="C73" t="s">
        <v>84</v>
      </c>
      <c r="F73" s="10" t="s">
        <v>57</v>
      </c>
      <c r="H73" t="s">
        <v>49</v>
      </c>
    </row>
    <row r="74" spans="1:8" ht="42" customHeight="1" x14ac:dyDescent="0.25">
      <c r="A74" s="28" t="s">
        <v>87</v>
      </c>
      <c r="B74" s="28"/>
      <c r="C74" s="29"/>
    </row>
    <row r="75" spans="1:8" x14ac:dyDescent="0.25">
      <c r="A75" s="3"/>
    </row>
    <row r="76" spans="1:8" x14ac:dyDescent="0.25">
      <c r="A76" s="3"/>
    </row>
    <row r="77" spans="1:8" x14ac:dyDescent="0.25">
      <c r="A77" s="3"/>
      <c r="E77" s="10"/>
    </row>
    <row r="78" spans="1:8" x14ac:dyDescent="0.25">
      <c r="A78" s="3"/>
      <c r="E78" s="10"/>
    </row>
    <row r="79" spans="1:8" x14ac:dyDescent="0.25">
      <c r="A79" s="3"/>
      <c r="E79" s="10"/>
    </row>
  </sheetData>
  <mergeCells count="35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  <mergeCell ref="A1:J1"/>
    <mergeCell ref="A2:J2"/>
    <mergeCell ref="A6:D6"/>
    <mergeCell ref="A8:D8"/>
    <mergeCell ref="A5:D5"/>
    <mergeCell ref="A7:D7"/>
    <mergeCell ref="B23:J23"/>
    <mergeCell ref="J24:J25"/>
    <mergeCell ref="A14:J14"/>
    <mergeCell ref="B15:J15"/>
    <mergeCell ref="A19:C22"/>
    <mergeCell ref="A74:C74"/>
    <mergeCell ref="A26:C29"/>
    <mergeCell ref="B24:B25"/>
    <mergeCell ref="C24:C25"/>
    <mergeCell ref="A24:A25"/>
    <mergeCell ref="A56:C60"/>
    <mergeCell ref="A46:C50"/>
    <mergeCell ref="A51:C55"/>
    <mergeCell ref="A30:C33"/>
    <mergeCell ref="A34:J34"/>
    <mergeCell ref="A41:C45"/>
    <mergeCell ref="A35:C39"/>
    <mergeCell ref="A40:J40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2016-07-13T07:29:14Z</dcterms:modified>
</cp:coreProperties>
</file>