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35"/>
  </bookViews>
  <sheets>
    <sheet name="Расчет информационных издержек" sheetId="1" r:id="rId1"/>
  </sheets>
  <definedNames>
    <definedName name="_xlnm.Print_Area" localSheetId="0">'Расчет информационных издержек'!$A$1:$F$53</definedName>
  </definedNames>
  <calcPr calcId="124519"/>
</workbook>
</file>

<file path=xl/calcChain.xml><?xml version="1.0" encoding="utf-8"?>
<calcChain xmlns="http://schemas.openxmlformats.org/spreadsheetml/2006/main">
  <c r="E17" i="1"/>
  <c r="E16"/>
  <c r="E32"/>
  <c r="E33" s="1"/>
  <c r="D34"/>
  <c r="E34" s="1"/>
  <c r="E38"/>
  <c r="E39" s="1"/>
  <c r="E9"/>
  <c r="E10" s="1"/>
  <c r="E11"/>
  <c r="E15" l="1"/>
  <c r="E20" s="1"/>
  <c r="E13"/>
  <c r="E36"/>
  <c r="E40" l="1"/>
  <c r="E43" s="1"/>
  <c r="E21"/>
  <c r="E24" s="1"/>
</calcChain>
</file>

<file path=xl/sharedStrings.xml><?xml version="1.0" encoding="utf-8"?>
<sst xmlns="http://schemas.openxmlformats.org/spreadsheetml/2006/main" count="93" uniqueCount="67">
  <si>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</si>
  <si>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</si>
  <si>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</si>
  <si>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</si>
  <si>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</si>
  <si>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</si>
  <si>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</si>
  <si>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</si>
  <si>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</si>
  <si>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</si>
  <si>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</si>
  <si>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</si>
  <si>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</si>
  <si>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</si>
  <si>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</si>
  <si>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</si>
  <si>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</si>
  <si>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</si>
  <si>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</si>
  <si>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</si>
  <si>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Итого стоимость приобретений (руб.):</t>
  </si>
  <si>
    <t>4.</t>
  </si>
  <si>
    <t>Итого затрат за выполненную работу (руб.)</t>
  </si>
  <si>
    <t>5.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</si>
  <si>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</si>
  <si>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</si>
  <si>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</si>
  <si>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</si>
  <si>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</si>
  <si>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t>документы  предоставляются  (согласовываются)   1 раз</t>
  </si>
  <si>
    <t>1.</t>
  </si>
  <si>
    <t xml:space="preserve">1.2. </t>
  </si>
  <si>
    <t>1.2.1</t>
  </si>
  <si>
    <t>1.4.</t>
  </si>
  <si>
    <t xml:space="preserve">1.1. </t>
  </si>
  <si>
    <t>1.1.1</t>
  </si>
  <si>
    <t>1.1.2</t>
  </si>
  <si>
    <t>1.1.4</t>
  </si>
  <si>
    <t>1.1.3</t>
  </si>
  <si>
    <t>1.5.</t>
  </si>
  <si>
    <t>ИТОГО сумма информационных издержек по пункту 1 информационных требований</t>
  </si>
  <si>
    <r>
      <t xml:space="preserve">   Настоящий расчет выполнен в  соответствии с </t>
    </r>
    <r>
      <rPr>
        <u/>
        <sz val="12"/>
        <color indexed="8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</si>
  <si>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</si>
  <si>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</si>
  <si>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 xml:space="preserve">Данные бухгалтерской отчетности администрации города Югорска за 2018 год </t>
  </si>
  <si>
    <t xml:space="preserve">Определение затрат рабочего времени: </t>
  </si>
  <si>
    <t>документы предоставляются в Департамент (МФЦ)  1 раз</t>
  </si>
  <si>
    <t xml:space="preserve">Исполнитель:                                                                                                                                                                                                                                                                                                                                   Каушкина И.К. начальник управления архитектуры и градостроительства -главный архитектор администрации города Югорска                                                                                                                                                                                                                                                          </t>
  </si>
  <si>
    <t>II. Расчет информационных издержек № 3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</si>
  <si>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Прием документов на получение муниципальной услуги, выдача заявителю документов, являющихся результатом предоставления муниципальной услуги</t>
    </r>
  </si>
  <si>
    <t>II. Расчет информационных издержек № 2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</si>
  <si>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Подготовка и 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</t>
    </r>
  </si>
  <si>
    <t xml:space="preserve">прием  документов (выдача результата) </t>
  </si>
  <si>
    <t>Нормативная стоимость предоставления муниципальной услуги в соответствии с базовым нормативом затрат на оказание  муниципальной услуги - 627,54 рублей на единицу услуги</t>
  </si>
  <si>
    <t>ИТОГО сумма информационных издержек по требованию № 3</t>
  </si>
  <si>
    <t>Стоимость расходных материалов определены на основании данных размещенных в сети Интернет (www.komus.ru)</t>
  </si>
  <si>
    <t>1.2.1.1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</si>
  <si>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</si>
  <si>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</si>
  <si>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1.2.1.2</t>
  </si>
  <si>
    <t>картридж (листов)</t>
  </si>
  <si>
    <t>Стоимость картриджа  для HP laserjet 3052 черный (на 2000 листов) составляет 940,00 руб.</t>
  </si>
  <si>
    <r>
      <t xml:space="preserve">Наименование информационного требования (из текста проекта (действующего) мнпа): </t>
    </r>
    <r>
      <rPr>
        <sz val="11"/>
        <color indexed="8"/>
        <rFont val="Times New Roman"/>
        <family val="1"/>
        <charset val="204"/>
      </rPr>
      <t>в соответствии с пунктом 20 административного реглмента заявителем  формируется перечень документов, необходимых для предоставления муниципальной услуги.</t>
    </r>
  </si>
  <si>
    <r>
      <t xml:space="preserve">  1. Стандартные издержки субъектов предпринимательской деятельности, возникающие в связи с планируемым (действующем) исполнением требования постановления администрации города Югорска  от 22.12.2016 № 3286 «Об утверждении административного регламента предоставления муниципальной услуги «Предоставление разрешения на условно разрешенный вид использования земельного участка или объекта капитального строительства» состоят  только из информационных  издержек.     </t>
    </r>
    <r>
      <rPr>
        <i/>
        <sz val="12"/>
        <color indexed="8"/>
        <rFont val="Times New Roman"/>
        <family val="1"/>
        <charset val="204"/>
      </rPr>
      <t xml:space="preserve">   </t>
    </r>
  </si>
  <si>
    <r>
      <t xml:space="preserve">   2.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22.12.2016 № 3286 «Об утверждении административного регламента предоставления муниципальной услуги «Предоставление разрешения на условно разрешенный вид использования земельного участка или объекта капитального строительства»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</si>
  <si>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r>
      <t xml:space="preserve">   3.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22.12.2016 № 3286 «Об утверждении административного регламента предоставления муниципальной услуги «Предоставление разрешения на условно разрешенный вид использования земельного участка или объекта капитального строительства» в случае обращения заявителя в "Многофункцинальный центр предоставления государственных и муниципальных услуг"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</si>
  <si>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t>задействовано 4 специалиста администрации города (в среднем 3 часа работы)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</si>
</sst>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/>
    <xf numFmtId="0" fontId="3" fillId="0" borderId="5" xfId="0" applyFont="1" applyBorder="1" applyAlignment="1"/>
    <xf numFmtId="0" fontId="2" fillId="0" borderId="13" xfId="0" applyFont="1" applyBorder="1" applyAlignment="1"/>
    <xf numFmtId="0" fontId="2" fillId="0" borderId="9" xfId="0" applyFont="1" applyBorder="1" applyAlignment="1"/>
    <xf numFmtId="0" fontId="12" fillId="0" borderId="9" xfId="0" applyFont="1" applyBorder="1" applyAlignment="1">
      <alignment horizontal="center" wrapText="1"/>
    </xf>
    <xf numFmtId="49" fontId="3" fillId="0" borderId="8" xfId="0" applyNumberFormat="1" applyFont="1" applyBorder="1" applyAlignment="1">
      <alignment vertical="top"/>
    </xf>
    <xf numFmtId="0" fontId="2" fillId="0" borderId="9" xfId="0" applyFont="1" applyBorder="1"/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top"/>
    </xf>
    <xf numFmtId="0" fontId="12" fillId="0" borderId="16" xfId="0" applyFont="1" applyBorder="1"/>
    <xf numFmtId="0" fontId="10" fillId="0" borderId="11" xfId="0" applyFont="1" applyBorder="1" applyAlignment="1">
      <alignment horizontal="center" vertical="center" wrapText="1"/>
    </xf>
    <xf numFmtId="0" fontId="2" fillId="0" borderId="17" xfId="0" applyFont="1" applyBorder="1"/>
    <xf numFmtId="0" fontId="13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2" fillId="0" borderId="19" xfId="0" applyFont="1" applyBorder="1"/>
    <xf numFmtId="0" fontId="7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  <xf numFmtId="0" fontId="10" fillId="0" borderId="24" xfId="0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top" wrapText="1"/>
    </xf>
    <xf numFmtId="0" fontId="2" fillId="0" borderId="0" xfId="0" applyFont="1" applyBorder="1"/>
    <xf numFmtId="49" fontId="3" fillId="0" borderId="27" xfId="0" applyNumberFormat="1" applyFont="1" applyBorder="1" applyAlignment="1">
      <alignment vertical="top" wrapText="1"/>
    </xf>
    <xf numFmtId="0" fontId="2" fillId="0" borderId="12" xfId="0" applyFont="1" applyBorder="1"/>
    <xf numFmtId="0" fontId="13" fillId="0" borderId="27" xfId="0" applyFont="1" applyBorder="1"/>
    <xf numFmtId="0" fontId="2" fillId="0" borderId="28" xfId="0" applyFont="1" applyBorder="1"/>
    <xf numFmtId="0" fontId="12" fillId="0" borderId="9" xfId="0" applyFont="1" applyBorder="1"/>
    <xf numFmtId="0" fontId="12" fillId="0" borderId="29" xfId="0" applyFont="1" applyBorder="1"/>
    <xf numFmtId="0" fontId="2" fillId="0" borderId="30" xfId="0" applyFont="1" applyBorder="1"/>
    <xf numFmtId="0" fontId="13" fillId="0" borderId="5" xfId="0" applyFont="1" applyBorder="1" applyAlignment="1">
      <alignment vertical="center"/>
    </xf>
    <xf numFmtId="2" fontId="16" fillId="0" borderId="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11" fillId="0" borderId="34" xfId="0" applyFont="1" applyBorder="1" applyAlignment="1">
      <alignment wrapText="1"/>
    </xf>
    <xf numFmtId="2" fontId="16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/>
    <xf numFmtId="0" fontId="17" fillId="0" borderId="0" xfId="0" applyFont="1"/>
    <xf numFmtId="0" fontId="14" fillId="0" borderId="3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9" fillId="0" borderId="38" xfId="0" applyFont="1" applyBorder="1" applyAlignment="1">
      <alignment wrapText="1"/>
    </xf>
    <xf numFmtId="0" fontId="16" fillId="0" borderId="12" xfId="0" applyFont="1" applyBorder="1" applyAlignment="1">
      <alignment vertical="top" wrapText="1"/>
    </xf>
    <xf numFmtId="0" fontId="3" fillId="0" borderId="17" xfId="0" applyFont="1" applyBorder="1"/>
    <xf numFmtId="0" fontId="3" fillId="0" borderId="22" xfId="0" applyFont="1" applyBorder="1" applyAlignment="1">
      <alignment vertical="top" wrapText="1"/>
    </xf>
    <xf numFmtId="0" fontId="3" fillId="0" borderId="12" xfId="0" applyFont="1" applyBorder="1"/>
    <xf numFmtId="0" fontId="16" fillId="0" borderId="12" xfId="0" applyFont="1" applyBorder="1" applyAlignment="1">
      <alignment horizontal="left" vertical="center" wrapText="1"/>
    </xf>
    <xf numFmtId="0" fontId="3" fillId="0" borderId="22" xfId="0" applyFont="1" applyBorder="1"/>
    <xf numFmtId="0" fontId="16" fillId="0" borderId="17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3" fillId="0" borderId="36" xfId="0" applyFont="1" applyBorder="1"/>
    <xf numFmtId="0" fontId="5" fillId="0" borderId="7" xfId="0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4" fillId="0" borderId="13" xfId="0" applyFont="1" applyBorder="1" applyAlignment="1"/>
    <xf numFmtId="0" fontId="14" fillId="0" borderId="9" xfId="0" applyFont="1" applyBorder="1" applyAlignment="1"/>
    <xf numFmtId="0" fontId="14" fillId="0" borderId="9" xfId="0" applyFont="1" applyBorder="1" applyAlignment="1">
      <alignment horizontal="center" wrapText="1"/>
    </xf>
    <xf numFmtId="0" fontId="14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/>
    <xf numFmtId="0" fontId="5" fillId="0" borderId="11" xfId="0" applyFont="1" applyBorder="1" applyAlignment="1">
      <alignment horizontal="center" vertical="center" wrapText="1"/>
    </xf>
    <xf numFmtId="0" fontId="14" fillId="0" borderId="19" xfId="0" applyFont="1" applyBorder="1"/>
    <xf numFmtId="0" fontId="14" fillId="0" borderId="20" xfId="0" applyFont="1" applyBorder="1"/>
    <xf numFmtId="0" fontId="5" fillId="0" borderId="24" xfId="0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5" fillId="0" borderId="10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14" fillId="0" borderId="28" xfId="0" applyFont="1" applyBorder="1"/>
    <xf numFmtId="0" fontId="14" fillId="0" borderId="29" xfId="0" applyFont="1" applyBorder="1"/>
    <xf numFmtId="0" fontId="14" fillId="0" borderId="30" xfId="0" applyFont="1" applyBorder="1"/>
    <xf numFmtId="2" fontId="5" fillId="0" borderId="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>
      <alignment horizontal="justify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0" fontId="5" fillId="0" borderId="49" xfId="0" applyFont="1" applyBorder="1" applyAlignment="1">
      <alignment horizontal="center" vertical="center" wrapText="1"/>
    </xf>
    <xf numFmtId="2" fontId="5" fillId="0" borderId="49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5" fillId="0" borderId="0" xfId="0" applyFont="1" applyAlignment="1">
      <alignment vertical="top"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27" fillId="0" borderId="3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53"/>
  <sheetViews>
    <sheetView tabSelected="1" view="pageBreakPreview" zoomScaleSheetLayoutView="100" workbookViewId="0">
      <selection activeCell="F39" sqref="F39"/>
    </sheetView>
  </sheetViews>
  <sheetFormatPr defaultRowHeight="18.75"/>
  <cols>
    <col min="1" max="1" width="7.42578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13" t="s">
        <v>28</v>
      </c>
      <c r="B1" s="113"/>
      <c r="C1" s="113"/>
      <c r="D1" s="113"/>
      <c r="E1" s="113"/>
      <c r="F1" s="113"/>
    </row>
    <row r="2" spans="1:6" ht="49.9" customHeight="1">
      <c r="A2" s="114" t="s">
        <v>41</v>
      </c>
      <c r="B2" s="114"/>
      <c r="C2" s="114"/>
      <c r="D2" s="114"/>
      <c r="E2" s="114"/>
      <c r="F2" s="114"/>
    </row>
    <row r="3" spans="1:6" s="96" customFormat="1" ht="46.5" customHeight="1">
      <c r="A3" s="115" t="s">
        <v>63</v>
      </c>
      <c r="B3" s="115"/>
      <c r="C3" s="115"/>
      <c r="D3" s="115"/>
      <c r="E3" s="115"/>
      <c r="F3" s="115"/>
    </row>
    <row r="4" spans="1:6" ht="19.5" thickBot="1">
      <c r="A4" s="116" t="s">
        <v>0</v>
      </c>
      <c r="B4" s="116"/>
      <c r="C4" s="116"/>
      <c r="D4" s="116"/>
      <c r="E4" s="116"/>
      <c r="F4" s="116"/>
    </row>
    <row r="5" spans="1:6">
      <c r="A5" s="2" t="s">
        <v>1</v>
      </c>
      <c r="B5" s="121" t="s">
        <v>2</v>
      </c>
      <c r="C5" s="122"/>
      <c r="D5" s="122"/>
      <c r="E5" s="123"/>
      <c r="F5" s="3" t="s">
        <v>3</v>
      </c>
    </row>
    <row r="6" spans="1:6" ht="33.75" customHeight="1">
      <c r="A6" s="4" t="s">
        <v>30</v>
      </c>
      <c r="B6" s="125" t="s">
        <v>62</v>
      </c>
      <c r="C6" s="126"/>
      <c r="D6" s="126"/>
      <c r="E6" s="126"/>
      <c r="F6" s="127"/>
    </row>
    <row r="7" spans="1:6" ht="21.75" customHeight="1">
      <c r="A7" s="5" t="s">
        <v>34</v>
      </c>
      <c r="B7" s="125" t="s">
        <v>45</v>
      </c>
      <c r="C7" s="126"/>
      <c r="D7" s="126"/>
      <c r="E7" s="126"/>
      <c r="F7" s="127"/>
    </row>
    <row r="8" spans="1:6" ht="48">
      <c r="A8" s="6" t="s">
        <v>35</v>
      </c>
      <c r="B8" s="7" t="s">
        <v>7</v>
      </c>
      <c r="C8" s="8"/>
      <c r="D8" s="8"/>
      <c r="E8" s="71">
        <v>82228.5</v>
      </c>
      <c r="F8" s="61" t="s">
        <v>42</v>
      </c>
    </row>
    <row r="9" spans="1:6" ht="34.5" customHeight="1">
      <c r="A9" s="11" t="s">
        <v>36</v>
      </c>
      <c r="B9" s="57" t="s">
        <v>9</v>
      </c>
      <c r="C9" s="12"/>
      <c r="D9" s="72">
        <v>0.30199999999999999</v>
      </c>
      <c r="E9" s="73">
        <f>+E8*D9</f>
        <v>24833.006999999998</v>
      </c>
      <c r="F9" s="15"/>
    </row>
    <row r="10" spans="1:6">
      <c r="A10" s="16" t="s">
        <v>10</v>
      </c>
      <c r="B10" s="74"/>
      <c r="C10" s="75"/>
      <c r="D10" s="76"/>
      <c r="E10" s="73">
        <f>E8+E9</f>
        <v>107061.507</v>
      </c>
      <c r="F10" s="15"/>
    </row>
    <row r="11" spans="1:6" ht="31.5">
      <c r="A11" s="20" t="s">
        <v>38</v>
      </c>
      <c r="B11" s="58" t="s">
        <v>12</v>
      </c>
      <c r="C11" s="77"/>
      <c r="D11" s="78">
        <v>1970</v>
      </c>
      <c r="E11" s="79">
        <f>D11/12</f>
        <v>164.16666666666666</v>
      </c>
      <c r="F11" s="62" t="s">
        <v>27</v>
      </c>
    </row>
    <row r="12" spans="1:6" ht="32.25" customHeight="1">
      <c r="A12" s="24" t="s">
        <v>37</v>
      </c>
      <c r="B12" s="58" t="s">
        <v>14</v>
      </c>
      <c r="C12" s="77"/>
      <c r="D12" s="80"/>
      <c r="E12" s="81">
        <v>3</v>
      </c>
      <c r="F12" s="63"/>
    </row>
    <row r="13" spans="1:6" ht="16.5" customHeight="1">
      <c r="A13" s="28" t="s">
        <v>15</v>
      </c>
      <c r="B13" s="82"/>
      <c r="C13" s="83"/>
      <c r="D13" s="82"/>
      <c r="E13" s="73">
        <f>E10/E11*E12</f>
        <v>1956.4539350253808</v>
      </c>
      <c r="F13" s="63"/>
    </row>
    <row r="14" spans="1:6">
      <c r="A14" s="32" t="s">
        <v>31</v>
      </c>
      <c r="B14" s="128" t="s">
        <v>17</v>
      </c>
      <c r="C14" s="129"/>
      <c r="D14" s="129"/>
      <c r="E14" s="130"/>
      <c r="F14" s="64"/>
    </row>
    <row r="15" spans="1:6" ht="63.75">
      <c r="A15" s="34" t="s">
        <v>32</v>
      </c>
      <c r="B15" s="56" t="s">
        <v>19</v>
      </c>
      <c r="C15" s="84"/>
      <c r="D15" s="84"/>
      <c r="E15" s="85">
        <f>E16+E17</f>
        <v>27.6</v>
      </c>
      <c r="F15" s="62" t="s">
        <v>55</v>
      </c>
    </row>
    <row r="16" spans="1:6" ht="32.25">
      <c r="A16" s="37" t="s">
        <v>56</v>
      </c>
      <c r="B16" s="100" t="s">
        <v>57</v>
      </c>
      <c r="C16" s="101">
        <v>30</v>
      </c>
      <c r="D16" s="102">
        <v>225</v>
      </c>
      <c r="E16" s="73">
        <f>D16/500*C16</f>
        <v>13.5</v>
      </c>
      <c r="F16" s="103" t="s">
        <v>58</v>
      </c>
    </row>
    <row r="17" spans="1:7" ht="32.25">
      <c r="A17" s="37" t="s">
        <v>59</v>
      </c>
      <c r="B17" s="100" t="s">
        <v>60</v>
      </c>
      <c r="C17" s="104">
        <v>30</v>
      </c>
      <c r="D17" s="105">
        <v>940</v>
      </c>
      <c r="E17" s="71">
        <f>D17/2000*C17</f>
        <v>14.1</v>
      </c>
      <c r="F17" s="103" t="s">
        <v>61</v>
      </c>
    </row>
    <row r="18" spans="1:7" ht="1.5" hidden="1" customHeight="1">
      <c r="A18" s="39"/>
      <c r="B18" s="59"/>
      <c r="C18" s="87"/>
      <c r="D18" s="78"/>
      <c r="E18" s="73"/>
      <c r="F18" s="65"/>
    </row>
    <row r="19" spans="1:7" ht="18.75" hidden="1" customHeight="1">
      <c r="A19" s="37"/>
      <c r="B19" s="60"/>
      <c r="C19" s="87"/>
      <c r="D19" s="88"/>
      <c r="E19" s="73"/>
      <c r="F19" s="66"/>
    </row>
    <row r="20" spans="1:7">
      <c r="A20" s="41" t="s">
        <v>20</v>
      </c>
      <c r="B20" s="89"/>
      <c r="C20" s="77"/>
      <c r="D20" s="90"/>
      <c r="E20" s="79">
        <f>E15</f>
        <v>27.6</v>
      </c>
      <c r="F20" s="67"/>
    </row>
    <row r="21" spans="1:7" ht="21.75" customHeight="1">
      <c r="A21" s="46" t="s">
        <v>22</v>
      </c>
      <c r="B21" s="91"/>
      <c r="C21" s="86"/>
      <c r="D21" s="86"/>
      <c r="E21" s="92">
        <f>E13+E20</f>
        <v>1984.0539350253807</v>
      </c>
      <c r="F21" s="65"/>
    </row>
    <row r="22" spans="1:7" ht="31.5" customHeight="1">
      <c r="A22" s="48" t="s">
        <v>33</v>
      </c>
      <c r="B22" s="118" t="s">
        <v>24</v>
      </c>
      <c r="C22" s="119"/>
      <c r="D22" s="120"/>
      <c r="E22" s="50">
        <v>1</v>
      </c>
      <c r="F22" s="99" t="s">
        <v>46</v>
      </c>
    </row>
    <row r="23" spans="1:7" ht="34.5" customHeight="1">
      <c r="A23" s="48" t="s">
        <v>39</v>
      </c>
      <c r="B23" s="49" t="s">
        <v>25</v>
      </c>
      <c r="C23" s="38"/>
      <c r="D23" s="51"/>
      <c r="E23" s="50">
        <v>1</v>
      </c>
      <c r="F23" s="69"/>
    </row>
    <row r="24" spans="1:7" ht="36.75" customHeight="1" thickBot="1">
      <c r="A24" s="107" t="s">
        <v>40</v>
      </c>
      <c r="B24" s="108"/>
      <c r="C24" s="108"/>
      <c r="D24" s="109"/>
      <c r="E24" s="53">
        <f>E21*E22*E23</f>
        <v>1984.0539350253807</v>
      </c>
      <c r="F24" s="70"/>
    </row>
    <row r="25" spans="1:7" ht="12" customHeight="1">
      <c r="A25" s="93"/>
      <c r="B25" s="38"/>
      <c r="C25" s="38"/>
      <c r="D25" s="38"/>
      <c r="E25" s="94"/>
      <c r="F25" s="95"/>
    </row>
    <row r="26" spans="1:7" ht="47.25" customHeight="1">
      <c r="A26" s="117" t="s">
        <v>64</v>
      </c>
      <c r="B26" s="117"/>
      <c r="C26" s="117"/>
      <c r="D26" s="117"/>
      <c r="E26" s="117"/>
      <c r="F26" s="117"/>
    </row>
    <row r="27" spans="1:7" ht="19.5" thickBot="1">
      <c r="A27" s="116" t="s">
        <v>50</v>
      </c>
      <c r="B27" s="116"/>
      <c r="C27" s="116"/>
      <c r="D27" s="116"/>
      <c r="E27" s="116"/>
      <c r="F27" s="116"/>
    </row>
    <row r="28" spans="1:7">
      <c r="A28" s="2" t="s">
        <v>1</v>
      </c>
      <c r="B28" s="121" t="s">
        <v>2</v>
      </c>
      <c r="C28" s="122"/>
      <c r="D28" s="122"/>
      <c r="E28" s="123"/>
      <c r="F28" s="3" t="s">
        <v>3</v>
      </c>
    </row>
    <row r="29" spans="1:7" ht="36" customHeight="1">
      <c r="A29" s="4" t="s">
        <v>4</v>
      </c>
      <c r="B29" s="124" t="s">
        <v>51</v>
      </c>
      <c r="C29" s="117"/>
      <c r="D29" s="117"/>
      <c r="E29" s="117"/>
      <c r="F29" s="117"/>
    </row>
    <row r="30" spans="1:7" ht="23.25" customHeight="1">
      <c r="A30" s="5" t="s">
        <v>5</v>
      </c>
      <c r="B30" s="131" t="s">
        <v>45</v>
      </c>
      <c r="C30" s="132"/>
      <c r="D30" s="132"/>
      <c r="E30" s="132"/>
      <c r="F30" s="133"/>
      <c r="G30" s="55"/>
    </row>
    <row r="31" spans="1:7" ht="32.25">
      <c r="A31" s="6" t="s">
        <v>6</v>
      </c>
      <c r="B31" s="7" t="s">
        <v>7</v>
      </c>
      <c r="C31" s="8"/>
      <c r="D31" s="9"/>
      <c r="E31" s="10">
        <v>79645</v>
      </c>
      <c r="F31" s="68" t="s">
        <v>44</v>
      </c>
    </row>
    <row r="32" spans="1:7" ht="25.5" customHeight="1">
      <c r="A32" s="11" t="s">
        <v>8</v>
      </c>
      <c r="B32" s="57" t="s">
        <v>9</v>
      </c>
      <c r="C32" s="12"/>
      <c r="D32" s="13">
        <v>0.26800000000000002</v>
      </c>
      <c r="E32" s="14">
        <f>+E31*D32</f>
        <v>21344.86</v>
      </c>
      <c r="F32" s="68"/>
    </row>
    <row r="33" spans="1:7">
      <c r="A33" s="16" t="s">
        <v>10</v>
      </c>
      <c r="B33" s="17"/>
      <c r="C33" s="18"/>
      <c r="D33" s="19"/>
      <c r="E33" s="14">
        <f>E31+E32</f>
        <v>100989.86</v>
      </c>
      <c r="F33" s="68"/>
    </row>
    <row r="34" spans="1:7" ht="29.25" customHeight="1">
      <c r="A34" s="20" t="s">
        <v>11</v>
      </c>
      <c r="B34" s="58" t="s">
        <v>12</v>
      </c>
      <c r="C34" s="21"/>
      <c r="D34" s="22">
        <f>D11</f>
        <v>1970</v>
      </c>
      <c r="E34" s="23">
        <f>D34/12</f>
        <v>164.16666666666666</v>
      </c>
      <c r="F34" s="68" t="s">
        <v>27</v>
      </c>
    </row>
    <row r="35" spans="1:7" ht="38.25" customHeight="1">
      <c r="A35" s="24" t="s">
        <v>13</v>
      </c>
      <c r="B35" s="58" t="s">
        <v>14</v>
      </c>
      <c r="C35" s="21"/>
      <c r="D35" s="25"/>
      <c r="E35" s="26">
        <v>12</v>
      </c>
      <c r="F35" s="68" t="s">
        <v>66</v>
      </c>
    </row>
    <row r="36" spans="1:7">
      <c r="A36" s="28" t="s">
        <v>15</v>
      </c>
      <c r="B36" s="29"/>
      <c r="C36" s="30"/>
      <c r="D36" s="31"/>
      <c r="E36" s="14">
        <f>E33/E34*E35</f>
        <v>7381.9999187817266</v>
      </c>
      <c r="F36" s="27"/>
    </row>
    <row r="37" spans="1:7" ht="18.75" customHeight="1">
      <c r="A37" s="32" t="s">
        <v>16</v>
      </c>
      <c r="B37" s="110" t="s">
        <v>17</v>
      </c>
      <c r="C37" s="111"/>
      <c r="D37" s="111"/>
      <c r="E37" s="112"/>
      <c r="F37" s="33"/>
    </row>
    <row r="38" spans="1:7" ht="72.75" customHeight="1">
      <c r="A38" s="34" t="s">
        <v>18</v>
      </c>
      <c r="B38" s="56" t="s">
        <v>19</v>
      </c>
      <c r="C38" s="35"/>
      <c r="D38" s="35">
        <v>83.19</v>
      </c>
      <c r="E38" s="36">
        <f>D38*E35</f>
        <v>998.28</v>
      </c>
      <c r="F38" s="68" t="s">
        <v>43</v>
      </c>
    </row>
    <row r="39" spans="1:7">
      <c r="A39" s="41" t="s">
        <v>20</v>
      </c>
      <c r="B39" s="42"/>
      <c r="C39" s="43"/>
      <c r="D39" s="44"/>
      <c r="E39" s="23">
        <f>E38</f>
        <v>998.28</v>
      </c>
      <c r="F39" s="68"/>
    </row>
    <row r="40" spans="1:7" ht="23.25" customHeight="1">
      <c r="A40" s="46" t="s">
        <v>22</v>
      </c>
      <c r="B40" s="45"/>
      <c r="C40" s="38"/>
      <c r="D40" s="38"/>
      <c r="E40" s="47">
        <f>E36+E39</f>
        <v>8380.2799187817272</v>
      </c>
      <c r="F40" s="40"/>
    </row>
    <row r="41" spans="1:7" ht="30.75" customHeight="1">
      <c r="A41" s="48" t="s">
        <v>21</v>
      </c>
      <c r="B41" s="118" t="s">
        <v>24</v>
      </c>
      <c r="C41" s="119"/>
      <c r="D41" s="120"/>
      <c r="E41" s="50">
        <v>1</v>
      </c>
      <c r="F41" s="68" t="s">
        <v>29</v>
      </c>
    </row>
    <row r="42" spans="1:7">
      <c r="A42" s="48" t="s">
        <v>23</v>
      </c>
      <c r="B42" s="49" t="s">
        <v>25</v>
      </c>
      <c r="C42" s="38"/>
      <c r="D42" s="51"/>
      <c r="E42" s="50">
        <v>1</v>
      </c>
      <c r="F42" s="52"/>
    </row>
    <row r="43" spans="1:7" ht="32.25" customHeight="1" thickBot="1">
      <c r="A43" s="107" t="s">
        <v>26</v>
      </c>
      <c r="B43" s="108"/>
      <c r="C43" s="108"/>
      <c r="D43" s="109"/>
      <c r="E43" s="53">
        <f>E40*E41*E42</f>
        <v>8380.2799187817272</v>
      </c>
      <c r="F43" s="54"/>
    </row>
    <row r="44" spans="1:7" ht="83.25" customHeight="1">
      <c r="A44" s="117" t="s">
        <v>65</v>
      </c>
      <c r="B44" s="117"/>
      <c r="C44" s="117"/>
      <c r="D44" s="117"/>
      <c r="E44" s="117"/>
      <c r="F44" s="117"/>
    </row>
    <row r="45" spans="1:7" ht="19.5" thickBot="1">
      <c r="A45" s="116" t="s">
        <v>48</v>
      </c>
      <c r="B45" s="116"/>
      <c r="C45" s="116"/>
      <c r="D45" s="116"/>
      <c r="E45" s="116"/>
      <c r="F45" s="116"/>
    </row>
    <row r="46" spans="1:7">
      <c r="A46" s="2" t="s">
        <v>1</v>
      </c>
      <c r="B46" s="121" t="s">
        <v>2</v>
      </c>
      <c r="C46" s="122"/>
      <c r="D46" s="122"/>
      <c r="E46" s="123"/>
      <c r="F46" s="3" t="s">
        <v>3</v>
      </c>
    </row>
    <row r="47" spans="1:7" ht="36" customHeight="1">
      <c r="A47" s="4" t="s">
        <v>4</v>
      </c>
      <c r="B47" s="124" t="s">
        <v>49</v>
      </c>
      <c r="C47" s="117"/>
      <c r="D47" s="117"/>
      <c r="E47" s="117"/>
      <c r="F47" s="117"/>
    </row>
    <row r="48" spans="1:7" ht="32.25" customHeight="1">
      <c r="A48" s="5" t="s">
        <v>5</v>
      </c>
      <c r="B48" s="134" t="s">
        <v>53</v>
      </c>
      <c r="C48" s="132"/>
      <c r="D48" s="132"/>
      <c r="E48" s="132"/>
      <c r="F48" s="133"/>
      <c r="G48" s="55"/>
    </row>
    <row r="49" spans="1:6" ht="30.75" customHeight="1">
      <c r="A49" s="48" t="s">
        <v>21</v>
      </c>
      <c r="B49" s="118" t="s">
        <v>24</v>
      </c>
      <c r="C49" s="119"/>
      <c r="D49" s="120"/>
      <c r="E49" s="50">
        <v>2</v>
      </c>
      <c r="F49" s="68" t="s">
        <v>52</v>
      </c>
    </row>
    <row r="50" spans="1:6">
      <c r="A50" s="48" t="s">
        <v>23</v>
      </c>
      <c r="B50" s="49" t="s">
        <v>25</v>
      </c>
      <c r="C50" s="38"/>
      <c r="D50" s="51"/>
      <c r="E50" s="50">
        <v>1</v>
      </c>
      <c r="F50" s="52"/>
    </row>
    <row r="51" spans="1:6" ht="32.25" customHeight="1" thickBot="1">
      <c r="A51" s="107" t="s">
        <v>54</v>
      </c>
      <c r="B51" s="108"/>
      <c r="C51" s="108"/>
      <c r="D51" s="109"/>
      <c r="E51" s="53">
        <v>627.54</v>
      </c>
      <c r="F51" s="54"/>
    </row>
    <row r="52" spans="1:6" ht="13.5" customHeight="1">
      <c r="A52" s="97"/>
      <c r="B52" s="97"/>
      <c r="C52" s="97"/>
      <c r="D52" s="97"/>
      <c r="E52" s="94"/>
      <c r="F52" s="98"/>
    </row>
    <row r="53" spans="1:6" ht="69.75" customHeight="1">
      <c r="A53" s="106" t="s">
        <v>47</v>
      </c>
      <c r="B53" s="106"/>
      <c r="C53" s="106"/>
      <c r="D53" s="106"/>
      <c r="E53" s="94"/>
      <c r="F53" s="98"/>
    </row>
  </sheetData>
  <mergeCells count="26">
    <mergeCell ref="B7:F7"/>
    <mergeCell ref="B14:E14"/>
    <mergeCell ref="B49:D49"/>
    <mergeCell ref="A51:D51"/>
    <mergeCell ref="B30:F30"/>
    <mergeCell ref="A44:F44"/>
    <mergeCell ref="A45:F45"/>
    <mergeCell ref="B46:E46"/>
    <mergeCell ref="B47:F47"/>
    <mergeCell ref="B48:F48"/>
    <mergeCell ref="A53:D53"/>
    <mergeCell ref="A43:D43"/>
    <mergeCell ref="B37:E37"/>
    <mergeCell ref="A1:F1"/>
    <mergeCell ref="A2:F2"/>
    <mergeCell ref="A3:F3"/>
    <mergeCell ref="A4:F4"/>
    <mergeCell ref="A26:F26"/>
    <mergeCell ref="B22:D22"/>
    <mergeCell ref="B41:D41"/>
    <mergeCell ref="A27:F27"/>
    <mergeCell ref="B28:E28"/>
    <mergeCell ref="B29:F29"/>
    <mergeCell ref="B5:E5"/>
    <mergeCell ref="A24:D24"/>
    <mergeCell ref="B6:F6"/>
  </mergeCells>
  <phoneticPr fontId="21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информационных издержек</vt:lpstr>
      <vt:lpstr>'Расчет информационных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Sakhibgarieva</dc:creator>
  <cp:lastModifiedBy>QWERTY</cp:lastModifiedBy>
  <cp:lastPrinted>2019-02-20T16:29:33Z</cp:lastPrinted>
  <dcterms:created xsi:type="dcterms:W3CDTF">2017-09-26T07:45:13Z</dcterms:created>
  <dcterms:modified xsi:type="dcterms:W3CDTF">2019-05-11T15:53:51Z</dcterms:modified>
</cp:coreProperties>
</file>