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22560" windowHeight="9780"/>
  </bookViews>
  <sheets>
    <sheet name="Расчет станд. издержек" sheetId="4" r:id="rId1"/>
  </sheets>
  <definedNames>
    <definedName name="_xlnm.Print_Area" localSheetId="0">'Расчет станд. издержек'!$A$1:$F$27</definedName>
  </definedNames>
  <calcPr calcId="124519"/>
</workbook>
</file>

<file path=xl/calcChain.xml><?xml version="1.0" encoding="utf-8"?>
<calcChain xmlns="http://schemas.openxmlformats.org/spreadsheetml/2006/main">
  <c r="E21" i="4"/>
  <c r="E17"/>
  <c r="E16"/>
  <c r="E11"/>
  <c r="E9"/>
  <c r="E10" s="1"/>
  <c r="E15" l="1"/>
  <c r="E20" s="1"/>
  <c r="E22" s="1"/>
  <c r="E25" s="1"/>
  <c r="E13"/>
</calcChain>
</file>

<file path=xl/sharedStrings.xml><?xml version="1.0" encoding="utf-8"?>
<sst xmlns="http://schemas.openxmlformats.org/spreadsheetml/2006/main" count="46" uniqueCount="46">
  <si>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</si>
  <si>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</si>
  <si>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</si>
  <si>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</si>
  <si>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</si>
  <si>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</si>
  <si>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</si>
  <si>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</si>
  <si>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ДЖКиСК осуществляет специалист организации (индивидуальный предприниматель)</t>
    </r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</si>
  <si>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</si>
  <si>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</si>
  <si>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</si>
  <si>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</si>
  <si>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</si>
  <si>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</si>
  <si>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</si>
  <si>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(1970) в 2018 году - данные "Гарант"/производственный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</si>
  <si>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</si>
  <si>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</si>
  <si>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</si>
  <si>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</si>
  <si>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</si>
  <si>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</si>
  <si>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</si>
  <si>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</si>
  <si>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</si>
  <si>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</si>
  <si>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</si>
  <si>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</si>
  <si>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</si>
  <si>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 для HP laserjet 3052 черный (на 2000 листов) составляет 940,00 руб.</t>
  </si>
  <si>
    <t>Итого стоимость приобретений (руб.):</t>
  </si>
  <si>
    <t>4.</t>
  </si>
  <si>
    <t>Транспортные расходы</t>
  </si>
  <si>
    <t>оценочно по средней стоимость проезда городским транспортом (общественный, такси)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</si>
  <si>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</si>
  <si>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</si>
  <si>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</si>
  <si>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</si>
  <si>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</si>
  <si>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</si>
  <si>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п.16 Административного регламента предоставления муниципальной услуги устанавливается перечень документов, предоставляемых субъектом предпринимательской деятельности в Уполномоченный орган по предоставлению поддержки (отдел развития потребительского рынка и предпринимательства ДЭР и ПУ администрации г. Югорска, МАУ "МФЦ")</t>
    </r>
  </si>
  <si>
    <t>документы предоставляются в уполномоченный орган   1 раз</t>
  </si>
  <si>
    <t>Данные из итогов СЭР г. Югорска за 1 квартал 2018 года(Среднемесячная номинальная начисленная заработная плата одного работника по крупным и средним предприятиям)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</si>
  <si>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г. Югорска от 20.05.2016 № 1091 «Об утверждении административного регламента предоставления муниципальной услуги «Предоставление поддержки субъектам малого и среднего предпринимательства в рамках реализации муниципальных программ развития малого и среднего предпринимательства»    состоят из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</si>
  <si>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 2. Издержжек бюджета города Югорска в связи с действующим исполнением требования постановления администрации г. Югорска от 20.05.2016 № 1091 «Об утверждении административного регламента предоставления муниципальной услуги «Предоставление поддержки субъектам малого и среднего предпринимательства в рамках реализации муниципальных программ развития малого и среднего предпринимательства»   не возник ают, т.к. исполнение  требований осуществляется специалистами отдела развития потребительского рынка и предпринимательства в рамках текущей деятельности, дополнительных расходовбюджета города  не возникает.</t>
    </r>
    <r>
      <rPr>
        <i/>
        <sz val="10"/>
        <color theme="1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</si>
</sst>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>
  <fonts count="18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5" fillId="0" borderId="0" xfId="1" applyFont="1"/>
    <xf numFmtId="0" fontId="9" fillId="0" borderId="3" xfId="1" applyFont="1" applyBorder="1" applyAlignment="1">
      <alignment horizontal="center" wrapText="1"/>
    </xf>
    <xf numFmtId="0" fontId="9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top"/>
    </xf>
    <xf numFmtId="0" fontId="10" fillId="0" borderId="10" xfId="1" applyFont="1" applyBorder="1" applyAlignment="1">
      <alignment vertical="top" wrapText="1"/>
    </xf>
    <xf numFmtId="49" fontId="2" fillId="0" borderId="11" xfId="1" applyNumberFormat="1" applyFont="1" applyBorder="1" applyAlignment="1">
      <alignment vertical="top" wrapText="1"/>
    </xf>
    <xf numFmtId="0" fontId="12" fillId="0" borderId="12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8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wrapText="1"/>
    </xf>
    <xf numFmtId="49" fontId="2" fillId="0" borderId="15" xfId="1" applyNumberFormat="1" applyFont="1" applyBorder="1" applyAlignment="1">
      <alignment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vertical="center" wrapText="1"/>
    </xf>
    <xf numFmtId="10" fontId="8" fillId="0" borderId="16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horizontal="center" vertical="center" wrapText="1"/>
    </xf>
    <xf numFmtId="2" fontId="2" fillId="0" borderId="19" xfId="1" applyNumberFormat="1" applyFont="1" applyBorder="1"/>
    <xf numFmtId="0" fontId="2" fillId="0" borderId="11" xfId="1" applyFont="1" applyBorder="1" applyAlignment="1"/>
    <xf numFmtId="0" fontId="14" fillId="0" borderId="20" xfId="1" applyFont="1" applyBorder="1" applyAlignment="1"/>
    <xf numFmtId="0" fontId="14" fillId="0" borderId="17" xfId="1" applyFont="1" applyBorder="1" applyAlignment="1"/>
    <xf numFmtId="0" fontId="14" fillId="0" borderId="17" xfId="1" applyFont="1" applyBorder="1" applyAlignment="1">
      <alignment horizontal="center" wrapText="1"/>
    </xf>
    <xf numFmtId="49" fontId="2" fillId="0" borderId="15" xfId="1" applyNumberFormat="1" applyFont="1" applyBorder="1" applyAlignment="1">
      <alignment vertical="top"/>
    </xf>
    <xf numFmtId="0" fontId="12" fillId="0" borderId="16" xfId="1" applyFont="1" applyFill="1" applyBorder="1" applyAlignment="1">
      <alignment horizontal="left" vertical="top" wrapText="1"/>
    </xf>
    <xf numFmtId="0" fontId="14" fillId="0" borderId="17" xfId="1" applyFont="1" applyBorder="1"/>
    <xf numFmtId="0" fontId="8" fillId="0" borderId="21" xfId="1" applyFont="1" applyBorder="1" applyAlignment="1">
      <alignment horizontal="center" vertical="center" wrapText="1"/>
    </xf>
    <xf numFmtId="2" fontId="8" fillId="0" borderId="22" xfId="1" applyNumberFormat="1" applyFont="1" applyBorder="1" applyAlignment="1">
      <alignment horizontal="center" vertical="center" wrapText="1"/>
    </xf>
    <xf numFmtId="0" fontId="15" fillId="0" borderId="19" xfId="1" applyFont="1" applyBorder="1" applyAlignment="1">
      <alignment vertical="top" wrapText="1"/>
    </xf>
    <xf numFmtId="49" fontId="2" fillId="0" borderId="11" xfId="1" applyNumberFormat="1" applyFont="1" applyBorder="1" applyAlignment="1">
      <alignment vertical="top"/>
    </xf>
    <xf numFmtId="0" fontId="14" fillId="0" borderId="23" xfId="1" applyFont="1" applyBorder="1"/>
    <xf numFmtId="0" fontId="8" fillId="0" borderId="18" xfId="1" applyFont="1" applyBorder="1" applyAlignment="1">
      <alignment horizontal="center" vertical="center" wrapText="1"/>
    </xf>
    <xf numFmtId="0" fontId="2" fillId="0" borderId="9" xfId="1" applyFont="1" applyBorder="1"/>
    <xf numFmtId="0" fontId="3" fillId="0" borderId="24" xfId="1" applyFont="1" applyBorder="1"/>
    <xf numFmtId="0" fontId="14" fillId="0" borderId="25" xfId="1" applyFont="1" applyBorder="1"/>
    <xf numFmtId="0" fontId="14" fillId="0" borderId="26" xfId="1" applyFont="1" applyBorder="1"/>
    <xf numFmtId="0" fontId="10" fillId="0" borderId="27" xfId="1" applyFont="1" applyBorder="1" applyAlignment="1">
      <alignment vertical="top" wrapText="1"/>
    </xf>
    <xf numFmtId="0" fontId="2" fillId="0" borderId="31" xfId="1" applyFont="1" applyBorder="1" applyAlignment="1">
      <alignment vertical="top" wrapText="1"/>
    </xf>
    <xf numFmtId="49" fontId="2" fillId="0" borderId="32" xfId="1" applyNumberFormat="1" applyFont="1" applyBorder="1" applyAlignment="1">
      <alignment vertical="top" wrapText="1"/>
    </xf>
    <xf numFmtId="0" fontId="14" fillId="0" borderId="33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center" vertical="center" wrapText="1"/>
    </xf>
    <xf numFmtId="2" fontId="8" fillId="0" borderId="35" xfId="1" applyNumberFormat="1" applyFont="1" applyBorder="1" applyAlignment="1">
      <alignment horizontal="center" vertical="center" wrapText="1"/>
    </xf>
    <xf numFmtId="49" fontId="2" fillId="0" borderId="36" xfId="1" applyNumberFormat="1" applyFont="1" applyBorder="1" applyAlignment="1">
      <alignment vertical="top" wrapText="1"/>
    </xf>
    <xf numFmtId="0" fontId="8" fillId="0" borderId="12" xfId="1" applyFont="1" applyBorder="1" applyAlignment="1">
      <alignment horizontal="left" vertical="top" wrapText="1"/>
    </xf>
    <xf numFmtId="0" fontId="8" fillId="0" borderId="37" xfId="1" applyFont="1" applyBorder="1" applyAlignment="1">
      <alignment horizontal="center" vertical="center" wrapText="1"/>
    </xf>
    <xf numFmtId="2" fontId="8" fillId="0" borderId="37" xfId="1" applyNumberFormat="1" applyFont="1" applyBorder="1" applyAlignment="1">
      <alignment horizontal="center" vertical="center" wrapText="1"/>
    </xf>
    <xf numFmtId="0" fontId="15" fillId="0" borderId="19" xfId="1" applyFont="1" applyBorder="1" applyAlignment="1">
      <alignment wrapText="1"/>
    </xf>
    <xf numFmtId="0" fontId="8" fillId="0" borderId="38" xfId="1" applyFont="1" applyBorder="1" applyAlignment="1">
      <alignment horizontal="center" vertical="center" wrapText="1"/>
    </xf>
    <xf numFmtId="2" fontId="8" fillId="0" borderId="38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vertical="top" wrapText="1"/>
    </xf>
    <xf numFmtId="0" fontId="14" fillId="0" borderId="16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center" vertical="center" wrapText="1"/>
    </xf>
    <xf numFmtId="0" fontId="2" fillId="0" borderId="19" xfId="1" applyFont="1" applyBorder="1"/>
    <xf numFmtId="0" fontId="8" fillId="0" borderId="16" xfId="1" applyFont="1" applyBorder="1" applyAlignment="1">
      <alignment horizontal="left" vertical="top" wrapText="1"/>
    </xf>
    <xf numFmtId="2" fontId="8" fillId="0" borderId="21" xfId="1" applyNumberFormat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left" vertical="center" wrapText="1"/>
    </xf>
    <xf numFmtId="0" fontId="3" fillId="0" borderId="39" xfId="1" applyFont="1" applyBorder="1"/>
    <xf numFmtId="0" fontId="14" fillId="0" borderId="40" xfId="1" applyFont="1" applyBorder="1"/>
    <xf numFmtId="0" fontId="14" fillId="0" borderId="41" xfId="1" applyFont="1" applyBorder="1"/>
    <xf numFmtId="0" fontId="2" fillId="0" borderId="31" xfId="1" applyFont="1" applyBorder="1"/>
    <xf numFmtId="0" fontId="3" fillId="0" borderId="42" xfId="1" applyFont="1" applyBorder="1" applyAlignment="1">
      <alignment vertical="center"/>
    </xf>
    <xf numFmtId="0" fontId="16" fillId="0" borderId="43" xfId="1" applyFont="1" applyBorder="1" applyAlignment="1">
      <alignment vertical="center"/>
    </xf>
    <xf numFmtId="0" fontId="8" fillId="0" borderId="4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15" fillId="0" borderId="9" xfId="1" applyFont="1" applyBorder="1" applyAlignment="1">
      <alignment wrapText="1"/>
    </xf>
    <xf numFmtId="0" fontId="3" fillId="0" borderId="11" xfId="1" applyFont="1" applyBorder="1" applyAlignment="1">
      <alignment vertical="center"/>
    </xf>
    <xf numFmtId="0" fontId="14" fillId="0" borderId="2" xfId="1" applyFont="1" applyBorder="1"/>
    <xf numFmtId="0" fontId="14" fillId="0" borderId="0" xfId="1" applyFont="1" applyBorder="1"/>
    <xf numFmtId="2" fontId="8" fillId="0" borderId="13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/>
    </xf>
    <xf numFmtId="0" fontId="17" fillId="0" borderId="47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5" fillId="0" borderId="0" xfId="1" applyFont="1" applyBorder="1"/>
    <xf numFmtId="0" fontId="5" fillId="0" borderId="46" xfId="1" applyFont="1" applyBorder="1"/>
    <xf numFmtId="0" fontId="15" fillId="0" borderId="48" xfId="1" applyFont="1" applyBorder="1" applyAlignment="1">
      <alignment wrapText="1"/>
    </xf>
    <xf numFmtId="2" fontId="15" fillId="0" borderId="52" xfId="1" applyNumberFormat="1" applyFont="1" applyBorder="1" applyAlignment="1">
      <alignment horizontal="center" vertical="center" wrapText="1"/>
    </xf>
    <xf numFmtId="0" fontId="2" fillId="0" borderId="53" xfId="1" applyFont="1" applyBorder="1"/>
    <xf numFmtId="0" fontId="3" fillId="0" borderId="0" xfId="1" applyFont="1" applyBorder="1" applyAlignment="1">
      <alignment vertical="center"/>
    </xf>
    <xf numFmtId="2" fontId="15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wrapText="1" shrinkToFit="1"/>
    </xf>
    <xf numFmtId="0" fontId="2" fillId="0" borderId="0" xfId="1" applyFont="1" applyAlignment="1">
      <alignment vertical="top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9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6" fillId="0" borderId="28" xfId="1" applyFont="1" applyBorder="1" applyAlignment="1">
      <alignment horizontal="left" vertical="top" wrapText="1"/>
    </xf>
    <xf numFmtId="0" fontId="16" fillId="0" borderId="29" xfId="1" applyFont="1" applyBorder="1" applyAlignment="1">
      <alignment horizontal="left" vertical="top" wrapText="1"/>
    </xf>
    <xf numFmtId="0" fontId="16" fillId="0" borderId="30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F27"/>
  <sheetViews>
    <sheetView tabSelected="1" view="pageBreakPreview" topLeftCell="A11" zoomScaleSheetLayoutView="100" workbookViewId="0">
      <selection activeCell="E22" sqref="E22"/>
    </sheetView>
  </sheetViews>
  <sheetFormatPr defaultColWidth="8" defaultRowHeight="18.75"/>
  <cols>
    <col min="1" max="1" width="4.875" style="1" customWidth="1"/>
    <col min="2" max="2" width="22.375" style="1" customWidth="1"/>
    <col min="3" max="3" width="7.5" style="1" customWidth="1"/>
    <col min="4" max="4" width="10.5" style="1" customWidth="1"/>
    <col min="5" max="5" width="13.125" style="1" customWidth="1"/>
    <col min="6" max="6" width="69.75" style="1" customWidth="1"/>
    <col min="7" max="7" width="9.625" style="1" bestFit="1" customWidth="1"/>
    <col min="8" max="16384" width="8" style="1"/>
  </cols>
  <sheetData>
    <row r="1" spans="1:6" ht="74.25" customHeight="1">
      <c r="A1" s="80" t="s">
        <v>0</v>
      </c>
      <c r="B1" s="80"/>
      <c r="C1" s="80"/>
      <c r="D1" s="80"/>
      <c r="E1" s="80"/>
      <c r="F1" s="80"/>
    </row>
    <row r="2" spans="1:6" ht="49.9" customHeight="1">
      <c r="A2" s="81" t="s">
        <v>1</v>
      </c>
      <c r="B2" s="81"/>
      <c r="C2" s="81"/>
      <c r="D2" s="81"/>
      <c r="E2" s="81"/>
      <c r="F2" s="81"/>
    </row>
    <row r="3" spans="1:6" ht="74.25" customHeight="1">
      <c r="A3" s="82" t="s">
        <v>44</v>
      </c>
      <c r="B3" s="82"/>
      <c r="C3" s="82"/>
      <c r="D3" s="82"/>
      <c r="E3" s="82"/>
      <c r="F3" s="82"/>
    </row>
    <row r="4" spans="1:6" ht="19.5" thickBot="1">
      <c r="A4" s="79" t="s">
        <v>2</v>
      </c>
      <c r="B4" s="79"/>
      <c r="C4" s="79"/>
      <c r="D4" s="79"/>
      <c r="E4" s="79"/>
      <c r="F4" s="79"/>
    </row>
    <row r="5" spans="1:6" ht="30.75">
      <c r="A5" s="2" t="s">
        <v>3</v>
      </c>
      <c r="B5" s="83" t="s">
        <v>4</v>
      </c>
      <c r="C5" s="84"/>
      <c r="D5" s="84"/>
      <c r="E5" s="85"/>
      <c r="F5" s="3" t="s">
        <v>5</v>
      </c>
    </row>
    <row r="6" spans="1:6" ht="45.75" customHeight="1">
      <c r="A6" s="4" t="s">
        <v>6</v>
      </c>
      <c r="B6" s="86" t="s">
        <v>41</v>
      </c>
      <c r="C6" s="87"/>
      <c r="D6" s="87"/>
      <c r="E6" s="87"/>
      <c r="F6" s="88"/>
    </row>
    <row r="7" spans="1:6" ht="40.5" customHeight="1">
      <c r="A7" s="5" t="s">
        <v>7</v>
      </c>
      <c r="B7" s="89" t="s">
        <v>8</v>
      </c>
      <c r="C7" s="90"/>
      <c r="D7" s="90"/>
      <c r="E7" s="90"/>
      <c r="F7" s="91"/>
    </row>
    <row r="8" spans="1:6" ht="48">
      <c r="A8" s="6" t="s">
        <v>9</v>
      </c>
      <c r="B8" s="7" t="s">
        <v>10</v>
      </c>
      <c r="C8" s="8"/>
      <c r="D8" s="8"/>
      <c r="E8" s="9">
        <v>77165.100000000006</v>
      </c>
      <c r="F8" s="10" t="s">
        <v>43</v>
      </c>
    </row>
    <row r="9" spans="1:6" ht="34.5" customHeight="1">
      <c r="A9" s="11" t="s">
        <v>11</v>
      </c>
      <c r="B9" s="12" t="s">
        <v>12</v>
      </c>
      <c r="C9" s="13"/>
      <c r="D9" s="14">
        <v>0.30199999999999999</v>
      </c>
      <c r="E9" s="15">
        <f>+E8*D9</f>
        <v>23303.860200000003</v>
      </c>
      <c r="F9" s="16"/>
    </row>
    <row r="10" spans="1:6">
      <c r="A10" s="17" t="s">
        <v>13</v>
      </c>
      <c r="B10" s="18"/>
      <c r="C10" s="19"/>
      <c r="D10" s="20"/>
      <c r="E10" s="15">
        <f>E8+E9</f>
        <v>100468.9602</v>
      </c>
      <c r="F10" s="16"/>
    </row>
    <row r="11" spans="1:6" ht="31.5">
      <c r="A11" s="21" t="s">
        <v>14</v>
      </c>
      <c r="B11" s="22" t="s">
        <v>15</v>
      </c>
      <c r="C11" s="23"/>
      <c r="D11" s="24">
        <v>1970</v>
      </c>
      <c r="E11" s="25">
        <f>D11/12</f>
        <v>164.16666666666666</v>
      </c>
      <c r="F11" s="26" t="s">
        <v>16</v>
      </c>
    </row>
    <row r="12" spans="1:6" ht="32.25" customHeight="1">
      <c r="A12" s="27" t="s">
        <v>17</v>
      </c>
      <c r="B12" s="22" t="s">
        <v>18</v>
      </c>
      <c r="C12" s="23"/>
      <c r="D12" s="28"/>
      <c r="E12" s="29">
        <v>8</v>
      </c>
      <c r="F12" s="30"/>
    </row>
    <row r="13" spans="1:6" ht="16.5" customHeight="1">
      <c r="A13" s="31" t="s">
        <v>19</v>
      </c>
      <c r="B13" s="32"/>
      <c r="C13" s="33"/>
      <c r="D13" s="32"/>
      <c r="E13" s="15">
        <f>E10/E11*E12</f>
        <v>4895.9493295431475</v>
      </c>
      <c r="F13" s="30"/>
    </row>
    <row r="14" spans="1:6">
      <c r="A14" s="34" t="s">
        <v>20</v>
      </c>
      <c r="B14" s="92" t="s">
        <v>21</v>
      </c>
      <c r="C14" s="93"/>
      <c r="D14" s="93"/>
      <c r="E14" s="94"/>
      <c r="F14" s="35"/>
    </row>
    <row r="15" spans="1:6" ht="66.75" customHeight="1">
      <c r="A15" s="36" t="s">
        <v>22</v>
      </c>
      <c r="B15" s="37" t="s">
        <v>23</v>
      </c>
      <c r="C15" s="38"/>
      <c r="D15" s="38"/>
      <c r="E15" s="39">
        <f>E16+E17</f>
        <v>13.8</v>
      </c>
      <c r="F15" s="26" t="s">
        <v>24</v>
      </c>
    </row>
    <row r="16" spans="1:6" ht="42.75" customHeight="1">
      <c r="A16" s="40" t="s">
        <v>25</v>
      </c>
      <c r="B16" s="41" t="s">
        <v>26</v>
      </c>
      <c r="C16" s="42">
        <v>15</v>
      </c>
      <c r="D16" s="43">
        <v>225</v>
      </c>
      <c r="E16" s="15">
        <f>D16/500*C16</f>
        <v>6.75</v>
      </c>
      <c r="F16" s="44" t="s">
        <v>27</v>
      </c>
    </row>
    <row r="17" spans="1:6" ht="42.75" customHeight="1">
      <c r="A17" s="40" t="s">
        <v>28</v>
      </c>
      <c r="B17" s="41" t="s">
        <v>29</v>
      </c>
      <c r="C17" s="45">
        <v>15</v>
      </c>
      <c r="D17" s="46">
        <v>940</v>
      </c>
      <c r="E17" s="9">
        <f>D17/2000*C17</f>
        <v>7.05</v>
      </c>
      <c r="F17" s="44" t="s">
        <v>30</v>
      </c>
    </row>
    <row r="18" spans="1:6" ht="24" hidden="1" customHeight="1">
      <c r="A18" s="47"/>
      <c r="B18" s="48"/>
      <c r="C18" s="49"/>
      <c r="D18" s="24"/>
      <c r="E18" s="15"/>
      <c r="F18" s="50"/>
    </row>
    <row r="19" spans="1:6" ht="30.6" hidden="1" customHeight="1">
      <c r="A19" s="40"/>
      <c r="B19" s="51"/>
      <c r="C19" s="49"/>
      <c r="D19" s="52"/>
      <c r="E19" s="15"/>
      <c r="F19" s="53"/>
    </row>
    <row r="20" spans="1:6">
      <c r="A20" s="54" t="s">
        <v>31</v>
      </c>
      <c r="B20" s="55"/>
      <c r="C20" s="23"/>
      <c r="D20" s="56"/>
      <c r="E20" s="25">
        <f>E15+E18</f>
        <v>13.8</v>
      </c>
      <c r="F20" s="57"/>
    </row>
    <row r="21" spans="1:6" ht="42" customHeight="1">
      <c r="A21" s="58" t="s">
        <v>32</v>
      </c>
      <c r="B21" s="59" t="s">
        <v>33</v>
      </c>
      <c r="C21" s="60">
        <v>1</v>
      </c>
      <c r="D21" s="61">
        <v>100</v>
      </c>
      <c r="E21" s="62">
        <f>C21*D21</f>
        <v>100</v>
      </c>
      <c r="F21" s="63" t="s">
        <v>34</v>
      </c>
    </row>
    <row r="22" spans="1:6" ht="21.75" customHeight="1">
      <c r="A22" s="64" t="s">
        <v>35</v>
      </c>
      <c r="B22" s="65"/>
      <c r="C22" s="66"/>
      <c r="D22" s="66"/>
      <c r="E22" s="67">
        <f>E13+E20+E21</f>
        <v>5009.7493295431477</v>
      </c>
      <c r="F22" s="50"/>
    </row>
    <row r="23" spans="1:6" ht="33" customHeight="1">
      <c r="A23" s="68" t="s">
        <v>36</v>
      </c>
      <c r="B23" s="95" t="s">
        <v>37</v>
      </c>
      <c r="C23" s="96"/>
      <c r="D23" s="97"/>
      <c r="E23" s="69">
        <v>1</v>
      </c>
      <c r="F23" s="63" t="s">
        <v>42</v>
      </c>
    </row>
    <row r="24" spans="1:6" ht="24.75" customHeight="1">
      <c r="A24" s="68" t="s">
        <v>38</v>
      </c>
      <c r="B24" s="70" t="s">
        <v>39</v>
      </c>
      <c r="C24" s="71"/>
      <c r="D24" s="72"/>
      <c r="E24" s="69">
        <v>1</v>
      </c>
      <c r="F24" s="73"/>
    </row>
    <row r="25" spans="1:6" ht="48" customHeight="1" thickBot="1">
      <c r="A25" s="98" t="s">
        <v>40</v>
      </c>
      <c r="B25" s="99"/>
      <c r="C25" s="99"/>
      <c r="D25" s="100"/>
      <c r="E25" s="74">
        <f>E22*E23*E24</f>
        <v>5009.7493295431477</v>
      </c>
      <c r="F25" s="75"/>
    </row>
    <row r="26" spans="1:6" ht="12" customHeight="1">
      <c r="A26" s="76"/>
      <c r="B26" s="71"/>
      <c r="C26" s="71"/>
      <c r="D26" s="71"/>
      <c r="E26" s="77"/>
      <c r="F26" s="78"/>
    </row>
    <row r="27" spans="1:6" ht="96" customHeight="1">
      <c r="A27" s="82" t="s">
        <v>45</v>
      </c>
      <c r="B27" s="82"/>
      <c r="C27" s="82"/>
      <c r="D27" s="82"/>
      <c r="E27" s="82"/>
      <c r="F27" s="82"/>
    </row>
  </sheetData>
  <mergeCells count="11">
    <mergeCell ref="A1:F1"/>
    <mergeCell ref="A2:F2"/>
    <mergeCell ref="A3:F3"/>
    <mergeCell ref="A4:F4"/>
    <mergeCell ref="B5:E5"/>
    <mergeCell ref="B6:F6"/>
    <mergeCell ref="B7:F7"/>
    <mergeCell ref="B14:E14"/>
    <mergeCell ref="B23:D23"/>
    <mergeCell ref="A25:D25"/>
    <mergeCell ref="A27:F27"/>
  </mergeCells>
  <pageMargins left="0.70866141732283472" right="0.31496062992125984" top="0.35433070866141736" bottom="0.55118110236220474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станд. издержек</vt:lpstr>
      <vt:lpstr>'Расчет станд.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 Оксана Петровна</dc:creator>
  <cp:lastModifiedBy>QWERTY</cp:lastModifiedBy>
  <cp:lastPrinted>2018-05-30T07:22:32Z</cp:lastPrinted>
  <dcterms:created xsi:type="dcterms:W3CDTF">2018-05-30T06:02:54Z</dcterms:created>
  <dcterms:modified xsi:type="dcterms:W3CDTF">2018-07-04T09:17:59Z</dcterms:modified>
</cp:coreProperties>
</file>