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E134" i="1" l="1"/>
  <c r="F58" i="1" l="1"/>
  <c r="G168" i="1" l="1"/>
  <c r="G171" i="1" s="1"/>
  <c r="F166" i="1"/>
  <c r="F160" i="1"/>
  <c r="G157" i="1"/>
  <c r="G160" i="1" s="1"/>
  <c r="F157" i="1"/>
  <c r="G153" i="1"/>
  <c r="F153" i="1"/>
  <c r="G152" i="1"/>
  <c r="F152" i="1"/>
  <c r="G137" i="1"/>
  <c r="G51" i="1"/>
  <c r="G41" i="1"/>
  <c r="H33" i="1" l="1"/>
  <c r="I129" i="1" l="1"/>
  <c r="H129" i="1"/>
  <c r="I127" i="1"/>
  <c r="H127" i="1"/>
  <c r="I124" i="1"/>
  <c r="H124" i="1"/>
  <c r="I122" i="1"/>
  <c r="H122" i="1"/>
  <c r="I114" i="1" l="1"/>
  <c r="H114" i="1"/>
  <c r="I112" i="1"/>
  <c r="H112" i="1"/>
  <c r="H111" i="1"/>
  <c r="H110" i="1"/>
  <c r="H62" i="1" l="1"/>
  <c r="H152" i="1" l="1"/>
  <c r="G140" i="1"/>
  <c r="F140" i="1"/>
  <c r="E140" i="1"/>
  <c r="I137" i="1"/>
  <c r="H137" i="1"/>
  <c r="G36" i="1"/>
  <c r="H29" i="1"/>
  <c r="I140" i="1" l="1"/>
  <c r="H140" i="1"/>
  <c r="H157" i="1"/>
  <c r="I152" i="1"/>
  <c r="G155" i="1"/>
  <c r="F155" i="1"/>
  <c r="E155" i="1"/>
  <c r="I28" i="1"/>
  <c r="H28" i="1"/>
  <c r="H171" i="1" l="1"/>
  <c r="H168" i="1"/>
  <c r="H166" i="1"/>
  <c r="H162" i="1"/>
  <c r="H160" i="1"/>
  <c r="H155" i="1"/>
  <c r="H153" i="1"/>
  <c r="H51" i="1"/>
  <c r="H48" i="1"/>
  <c r="H46" i="1"/>
  <c r="H42" i="1"/>
  <c r="H41" i="1"/>
  <c r="H38" i="1"/>
  <c r="I171" i="1" l="1"/>
  <c r="H170" i="1"/>
  <c r="H169" i="1"/>
  <c r="I168" i="1"/>
  <c r="H167" i="1"/>
  <c r="H165" i="1"/>
  <c r="H164" i="1"/>
  <c r="H163" i="1"/>
  <c r="I160" i="1"/>
  <c r="H158" i="1"/>
  <c r="I157" i="1"/>
  <c r="I155" i="1"/>
  <c r="I153" i="1"/>
  <c r="G133" i="1"/>
  <c r="G130" i="1"/>
  <c r="F133" i="1"/>
  <c r="F131" i="1"/>
  <c r="F130" i="1"/>
  <c r="E59" i="1"/>
  <c r="E60" i="1"/>
  <c r="G59" i="1"/>
  <c r="F59" i="1"/>
  <c r="G64" i="1"/>
  <c r="G132" i="1" s="1"/>
  <c r="F64" i="1"/>
  <c r="E65" i="1"/>
  <c r="E133" i="1" s="1"/>
  <c r="E64" i="1"/>
  <c r="E131" i="1"/>
  <c r="I51" i="1"/>
  <c r="H50" i="1"/>
  <c r="I48" i="1"/>
  <c r="I41" i="1"/>
  <c r="I38" i="1"/>
  <c r="H59" i="1" l="1"/>
  <c r="H133" i="1"/>
  <c r="H130" i="1"/>
  <c r="I130" i="1"/>
  <c r="E66" i="1"/>
  <c r="H64" i="1"/>
  <c r="I59" i="1"/>
  <c r="I64" i="1"/>
  <c r="F132" i="1"/>
  <c r="F66" i="1"/>
  <c r="F61" i="1"/>
  <c r="I21" i="1"/>
  <c r="G21" i="1"/>
  <c r="F21" i="1"/>
  <c r="E21" i="1"/>
  <c r="F36" i="1"/>
  <c r="E36" i="1"/>
  <c r="G150" i="1"/>
  <c r="F150" i="1"/>
  <c r="E150" i="1"/>
  <c r="H149" i="1"/>
  <c r="H128" i="1"/>
  <c r="H126" i="1"/>
  <c r="H125" i="1"/>
  <c r="H123" i="1"/>
  <c r="H121" i="1"/>
  <c r="H120" i="1"/>
  <c r="H118" i="1"/>
  <c r="H116" i="1"/>
  <c r="H115" i="1"/>
  <c r="H108" i="1"/>
  <c r="H106" i="1"/>
  <c r="H105" i="1"/>
  <c r="H95" i="1"/>
  <c r="H94" i="1"/>
  <c r="H93" i="1"/>
  <c r="H92" i="1"/>
  <c r="H86" i="1"/>
  <c r="H85" i="1"/>
  <c r="H84" i="1"/>
  <c r="H83" i="1"/>
  <c r="H82" i="1"/>
  <c r="H81" i="1"/>
  <c r="H80" i="1"/>
  <c r="H79" i="1"/>
  <c r="H78" i="1"/>
  <c r="H77" i="1"/>
  <c r="H49" i="1"/>
  <c r="H47" i="1"/>
  <c r="H43" i="1"/>
  <c r="H39" i="1"/>
  <c r="H36" i="1" l="1"/>
  <c r="I36" i="1"/>
  <c r="H132" i="1"/>
  <c r="I132" i="1"/>
  <c r="F134" i="1"/>
  <c r="H150" i="1"/>
  <c r="G161" i="1"/>
  <c r="F161" i="1"/>
  <c r="E161" i="1"/>
  <c r="I33" i="1"/>
  <c r="G31" i="1"/>
  <c r="F31" i="1"/>
  <c r="E31" i="1"/>
  <c r="I29" i="1"/>
  <c r="H30" i="1"/>
  <c r="F23" i="1"/>
  <c r="E23" i="1"/>
  <c r="E58" i="1" s="1"/>
  <c r="E61" i="1" s="1"/>
  <c r="H31" i="1" l="1"/>
  <c r="I31" i="1"/>
  <c r="I161" i="1"/>
  <c r="G23" i="1"/>
  <c r="G58" i="1" l="1"/>
  <c r="G63" i="1"/>
  <c r="H23" i="1"/>
  <c r="H161" i="1"/>
  <c r="H58" i="1" l="1"/>
  <c r="I58" i="1"/>
  <c r="I61" i="1" s="1"/>
  <c r="G61" i="1"/>
  <c r="H61" i="1" s="1"/>
  <c r="H63" i="1"/>
  <c r="G66" i="1"/>
  <c r="H66" i="1" s="1"/>
  <c r="I63" i="1"/>
  <c r="I66" i="1" s="1"/>
  <c r="G131" i="1"/>
  <c r="H100" i="1"/>
  <c r="H101" i="1"/>
  <c r="H103" i="1"/>
  <c r="H131" i="1" l="1"/>
  <c r="G134" i="1"/>
  <c r="H134" i="1" s="1"/>
  <c r="I131" i="1"/>
  <c r="I134" i="1" s="1"/>
  <c r="H44" i="1"/>
  <c r="H139" i="1"/>
  <c r="H136" i="1"/>
  <c r="E136" i="1"/>
  <c r="F145" i="1"/>
  <c r="E145" i="1"/>
  <c r="H144" i="1"/>
  <c r="G145" i="1"/>
  <c r="H90" i="1"/>
  <c r="H89" i="1"/>
  <c r="H88" i="1"/>
  <c r="H87" i="1"/>
  <c r="H76" i="1"/>
  <c r="H73" i="1"/>
  <c r="H72" i="1"/>
  <c r="H71" i="1"/>
  <c r="H70" i="1"/>
  <c r="H45" i="1" l="1"/>
  <c r="H145" i="1"/>
  <c r="H20" i="1"/>
  <c r="F22" i="1"/>
  <c r="E22" i="1"/>
  <c r="E26" i="1" l="1"/>
  <c r="E25" i="1"/>
  <c r="F26" i="1"/>
  <c r="F25" i="1"/>
  <c r="G22" i="1"/>
  <c r="G25" i="1" s="1"/>
  <c r="H19" i="1"/>
  <c r="H21" i="1" s="1"/>
  <c r="H25" i="1" l="1"/>
  <c r="H22" i="1"/>
  <c r="H24" i="1" l="1"/>
  <c r="G26" i="1"/>
  <c r="H26" i="1" l="1"/>
</calcChain>
</file>

<file path=xl/sharedStrings.xml><?xml version="1.0" encoding="utf-8"?>
<sst xmlns="http://schemas.openxmlformats.org/spreadsheetml/2006/main" count="257" uniqueCount="111">
  <si>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</si>
  <si>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</si>
  <si>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</si>
  <si>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</si>
  <si>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</si>
  <si>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</si>
  <si>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</si>
  <si>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</si>
  <si>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</si>
  <si>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</si>
  <si>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</si>
  <si>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</si>
  <si>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</si>
  <si>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</si>
  <si>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</si>
  <si>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</si>
  <si>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</si>
  <si>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</si>
  <si>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</si>
  <si>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по</t>
  </si>
  <si>
    <t>состоянию на</t>
  </si>
  <si>
    <t>Фактическое значение за отчетный период</t>
  </si>
  <si>
    <t>ВСЕГО ПО МУНИЦИПАЛЬНОЙ ПРОГРАММЕ,
в том числе</t>
  </si>
  <si>
    <t>Подпрограмма 1. Профилактика правонарушений</t>
  </si>
  <si>
    <t xml:space="preserve">местный бюджет </t>
  </si>
  <si>
    <t>Всего</t>
  </si>
  <si>
    <t>Итого по задаче 1</t>
  </si>
  <si>
    <t>Подпрограмма II. Противодействие коррупции</t>
  </si>
  <si>
    <t>Цель 2. Совершенствование системы противодействия коррупции и снижения уровня коррупции в городе Югорске</t>
  </si>
  <si>
    <t>Изготовление и тиражирование социальной рекламы антикоррупционной тематики</t>
  </si>
  <si>
    <t>Подпрограмма III. Противодействие незаконному обороту наркотиков</t>
  </si>
  <si>
    <t>управление социальной политики администрации города Югорска</t>
  </si>
  <si>
    <r>
      <rPr>
        <u/>
        <sz val="12"/>
        <color theme="1"/>
        <rFont val="Times New Roman"/>
        <family val="1"/>
        <charset val="204"/>
      </rPr>
      <t>Управление социальной политики</t>
    </r>
    <r>
      <rPr>
        <sz val="12"/>
        <color theme="1"/>
        <rFont val="Times New Roman"/>
        <family val="1"/>
        <charset val="204"/>
      </rPr>
      <t xml:space="preserve">     ____________________/_____________           </t>
    </r>
  </si>
  <si>
    <t xml:space="preserve">           (соисполнитель 3)                                                                                         (ФИО руководителя)                    (подпись)                           </t>
  </si>
  <si>
    <t>департамент жилищно-коммунального и строительного комплекса администрации города Югорска</t>
  </si>
  <si>
    <t>юридическое управление администрации города Югорска</t>
  </si>
  <si>
    <t xml:space="preserve">Соисполнитель 1 (Департамент жилищно-коммунального и строительного комплекса администрации города Югорска)
</t>
  </si>
  <si>
    <t xml:space="preserve">Соисполнитель 3 (Управление социальной политики администрации города Югорска)
</t>
  </si>
  <si>
    <t>Ответственный исполнитель (Управление по вопросам общественной безопасности администрации города Югорска)</t>
  </si>
  <si>
    <t>Задача 1  Координация и создание условий для деятельности субъектов профилактики наркомании. Развитие профилактической антинаркотической деятельности.</t>
  </si>
  <si>
    <t>управление по вопросам общественной безопасности администрации города Югорска</t>
  </si>
  <si>
    <t>Цель: Совершенствование системы социальной профилактики правонарушений</t>
  </si>
  <si>
    <t>муниципальное казенное учреждение "Служба обеспечения местного самоуправления"</t>
  </si>
  <si>
    <t>Итого по Подпрограмме 1</t>
  </si>
  <si>
    <t>Итого по Подпрограмме 2</t>
  </si>
  <si>
    <t xml:space="preserve">Итого по задаче 1 </t>
  </si>
  <si>
    <t>Итого по Подпрограмме 3</t>
  </si>
  <si>
    <t>Задача 1 . Создание и совершентвование условий для общественного порядка, в том числе с участием граждан, информационного и методического сопровождения</t>
  </si>
  <si>
    <t>Обеспечение функционирования и развития систем видеонаблюдения в сферах общественного порядка, безопасности дорожного движения (2)</t>
  </si>
  <si>
    <t>1</t>
  </si>
  <si>
    <t>2</t>
  </si>
  <si>
    <t>3</t>
  </si>
  <si>
    <t>административная комиссия гоода Югорска</t>
  </si>
  <si>
    <t>4</t>
  </si>
  <si>
    <t>Создание условий деятельности народной дружины на территории города Югорска (1)</t>
  </si>
  <si>
    <t>Осуществление государственных полномочий по созданию и обеспечению деятельности административной комиссии города Югорска (3)</t>
  </si>
  <si>
    <t>Осуществление государственных полномочий по составлению (изменению) списков кандидатов в присяжных заседатели, федеральнывх судов общей юрисдикции (5)</t>
  </si>
  <si>
    <t>5</t>
  </si>
  <si>
    <t>Осуществление государственных полномочий по созданию и обеспечению деятельности отдела по организации деятельности территориальной комиссии по делам несовершеннолетних и защите их прав при администрации города Югорска (4)</t>
  </si>
  <si>
    <t>отдел по организации деятельности территориальной комиссии по делам несовершеннолетних и защите их прав при администрации города Югорска</t>
  </si>
  <si>
    <t>6</t>
  </si>
  <si>
    <t>Задача 1. Создание и развитие профилактической антикоррупционной деятельности</t>
  </si>
  <si>
    <t>7</t>
  </si>
  <si>
    <t>Обеспечение проведения мероприятий по противодействию коррупции (6,8)</t>
  </si>
  <si>
    <t>8</t>
  </si>
  <si>
    <t>9</t>
  </si>
  <si>
    <t>Проведение социологических исследований среди жителей города Югорска по оценке восприятия уровня коррупции (7)</t>
  </si>
  <si>
    <t>Цель 3: Совершенствование системы профилактики наркомании, организационного, нормативно-правового и ресурсного обеспечения субъектов антинаркотической деятельности</t>
  </si>
  <si>
    <t>10</t>
  </si>
  <si>
    <t>Повышение профессионального  уровня, квалификации специалистов субъектов профилактики, занимающихся пропагандой здорового образа жизни и профилактикой наркомании (9)</t>
  </si>
  <si>
    <t>11</t>
  </si>
  <si>
    <t>Создание условий для деятельности субъектов профилактики наркомании, в том числе занимающихся реабилитацией и ресоциализацией наркозависимых лиц (9)</t>
  </si>
  <si>
    <t>12</t>
  </si>
  <si>
    <t>Информационное обеспечение мероприятий в СМИ города Югорска, направленных на профилактику наркомании (9)</t>
  </si>
  <si>
    <t>Информационное обеспечение мероприятий в СМИ города Югорска, направленных на профилактику правонарушений (3)</t>
  </si>
  <si>
    <t>Соисполнитель 2 (муниципальное казенное учреждение "Служба обеспечения органов местного самоуправления)</t>
  </si>
  <si>
    <t xml:space="preserve">Соисполнитель 4 (административная комиссия города Югорска)
</t>
  </si>
  <si>
    <t xml:space="preserve">Соисполнитель 5 (юридическое управление администрации города Югорска)
</t>
  </si>
  <si>
    <t>Соисполнитель 6 (отдел по организации деятельности территориальной комиссии по делам несовершеннолетних и защите их прав при администрации города Югорска)</t>
  </si>
  <si>
    <r>
      <rPr>
        <u/>
        <sz val="12"/>
        <color theme="1"/>
        <rFont val="Times New Roman"/>
        <family val="1"/>
        <charset val="204"/>
      </rPr>
      <t xml:space="preserve">Административная комиссия </t>
    </r>
    <r>
      <rPr>
        <sz val="12"/>
        <color theme="1"/>
        <rFont val="Times New Roman"/>
        <family val="1"/>
        <charset val="204"/>
      </rPr>
      <t xml:space="preserve">  ____________________/__________________         </t>
    </r>
  </si>
  <si>
    <r>
      <rPr>
        <u/>
        <sz val="12"/>
        <color theme="1"/>
        <rFont val="Times New Roman"/>
        <family val="1"/>
        <charset val="204"/>
      </rPr>
      <t xml:space="preserve">Юридическое управление администрации города </t>
    </r>
    <r>
      <rPr>
        <sz val="12"/>
        <color theme="1"/>
        <rFont val="Times New Roman"/>
        <family val="1"/>
        <charset val="204"/>
      </rPr>
      <t xml:space="preserve">   ____________________/__________________         </t>
    </r>
  </si>
  <si>
    <t xml:space="preserve">          (соисполнитель 4)                                                           (ФИО руководителя)                               (подпись)                            </t>
  </si>
  <si>
    <t xml:space="preserve">          (соисполнитель 5)                                                                                                                 (ФИО руководителя)                               (подпись)                            </t>
  </si>
  <si>
    <t>Отдел по организации деятельности ТКДНиЗП  __________________ / _______________________</t>
  </si>
  <si>
    <t xml:space="preserve">                (соисполнитель 6)</t>
  </si>
  <si>
    <t xml:space="preserve">   (ФИО руководителя)</t>
  </si>
  <si>
    <t xml:space="preserve">                 (подпись)</t>
  </si>
  <si>
    <t xml:space="preserve">          (ответственный исполнитель )                                                                                                                                             (ФИО руководителя)                            (подпись)                            </t>
  </si>
  <si>
    <t>(гр.7- гр.6)</t>
  </si>
  <si>
    <t>Наименование основного мероприятия</t>
  </si>
  <si>
    <t>Результаты реализации муниципальной программы</t>
  </si>
  <si>
    <t>тыс. рублей</t>
  </si>
  <si>
    <t>Ответственный исполнитель/ соисполнитель (наименование органа или структурного подразделения, учреждения)</t>
  </si>
  <si>
    <t>Работа ведется в плановом режиме</t>
  </si>
  <si>
    <t>Деятельность ТКДНиЗП осуществляется в соответствии плпном работы</t>
  </si>
  <si>
    <t xml:space="preserve">Не исполнено из-за отсутсвия финансирования </t>
  </si>
  <si>
    <t>Мероприятия в сфере профилактики наркомании исполняются в ходе основной деятельности субъектов профилактики</t>
  </si>
  <si>
    <t>Управление внутренней политики и общественных связей администрации города Югорска</t>
  </si>
  <si>
    <t>Заседания админисративной комиссии города Югорска проводятся согласно графика.</t>
  </si>
  <si>
    <r>
      <rPr>
        <u/>
        <sz val="12"/>
        <color theme="1"/>
        <rFont val="Times New Roman"/>
        <family val="1"/>
        <charset val="204"/>
      </rPr>
      <t xml:space="preserve">Управление внутренней политики и общественных связей             </t>
    </r>
    <r>
      <rPr>
        <sz val="12"/>
        <color theme="1"/>
        <rFont val="Times New Roman"/>
        <family val="1"/>
        <charset val="204"/>
      </rPr>
      <t xml:space="preserve">   ____________________/__________________         </t>
    </r>
  </si>
  <si>
    <t>Мереприятия проведены в рамках проведения Международного дня борьбы с наркоманией</t>
  </si>
  <si>
    <t>управление внутренней политики и общественных связей администрации города Югорска, управление  бухгалтерского учета и отчетности администрации города Югорска</t>
  </si>
  <si>
    <t>управление внутренней политики и общественных связей администрации города Югорска</t>
  </si>
  <si>
    <t>ууправление внутренней политики и общественных связей администрации города Югорска</t>
  </si>
  <si>
    <t>23 марта в центральной библиотеке состоялся флэш-семинар «Стратегия формирования здорового образа жизни населения: опыт, перспективы развития», посвященного Году здоровья в Ханты-Мансийском автономном округе – Югре</t>
  </si>
  <si>
    <t xml:space="preserve">Освещено в городских СМИ заседания Антинаркотической комиссии. </t>
  </si>
  <si>
    <t>01 октября 2017 года</t>
  </si>
  <si>
    <t xml:space="preserve">Обеспечение функционирования камер видеонаблюдения (техническое обеспечение, обеспечение электроенергией) осуществляется в плановом режиме. </t>
  </si>
  <si>
    <t xml:space="preserve">Проведены заседания Совета по противодействию коррупци при главе города Югорска, где озвучена информация о деятельности ведомсв, структур по противодействию коррупции </t>
  </si>
  <si>
    <t xml:space="preserve">В городских СМИ освещалось заседание КПП города Югорска. В газете Югорский вестник опубликованы материалы по профилактике правонарушений </t>
  </si>
  <si>
    <t>Произошлы выплаты ЧНД, а также все ЧНД -73 человека застрахованы отр несчастных случаев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</si>
</sst>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49" fontId="4" fillId="0" borderId="0" applyFont="0" applyAlignment="0">
      <alignment horizontal="center" vertical="center" wrapText="1"/>
    </xf>
  </cellStyleXfs>
  <cellXfs count="16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27" xfId="0" applyBorder="1"/>
    <xf numFmtId="49" fontId="4" fillId="0" borderId="5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0" fontId="0" fillId="0" borderId="0" xfId="0" applyAlignment="1"/>
    <xf numFmtId="0" fontId="5" fillId="0" borderId="37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164" fontId="4" fillId="0" borderId="5" xfId="0" applyNumberFormat="1" applyFont="1" applyBorder="1" applyAlignment="1">
      <alignment vertical="center" wrapText="1"/>
    </xf>
    <xf numFmtId="49" fontId="5" fillId="0" borderId="42" xfId="0" applyNumberFormat="1" applyFont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164" fontId="5" fillId="0" borderId="35" xfId="0" applyNumberFormat="1" applyFont="1" applyBorder="1" applyAlignment="1">
      <alignment horizontal="right" vertical="center" wrapText="1"/>
    </xf>
    <xf numFmtId="164" fontId="5" fillId="0" borderId="39" xfId="0" applyNumberFormat="1" applyFont="1" applyBorder="1" applyAlignment="1">
      <alignment horizontal="right" vertical="center" wrapText="1"/>
    </xf>
    <xf numFmtId="164" fontId="5" fillId="0" borderId="43" xfId="0" applyNumberFormat="1" applyFont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164" fontId="5" fillId="2" borderId="5" xfId="0" applyNumberFormat="1" applyFont="1" applyFill="1" applyBorder="1" applyAlignment="1">
      <alignment horizontal="right" vertical="center" wrapText="1"/>
    </xf>
    <xf numFmtId="164" fontId="4" fillId="2" borderId="11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horizontal="right" vertical="center" wrapText="1"/>
    </xf>
    <xf numFmtId="164" fontId="4" fillId="2" borderId="6" xfId="0" applyNumberFormat="1" applyFont="1" applyFill="1" applyBorder="1" applyAlignment="1">
      <alignment horizontal="right"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left" vertical="center"/>
    </xf>
    <xf numFmtId="0" fontId="8" fillId="0" borderId="0" xfId="0" applyFont="1"/>
    <xf numFmtId="49" fontId="4" fillId="0" borderId="12" xfId="0" applyNumberFormat="1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0" fontId="0" fillId="0" borderId="0" xfId="0" applyBorder="1"/>
    <xf numFmtId="49" fontId="4" fillId="0" borderId="34" xfId="0" applyNumberFormat="1" applyFont="1" applyBorder="1" applyAlignment="1">
      <alignment horizontal="righ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3" fillId="0" borderId="0" xfId="0" applyFont="1" applyFill="1"/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1" fillId="0" borderId="0" xfId="0" applyNumberFormat="1" applyFont="1" applyAlignment="1">
      <alignment vertical="center"/>
    </xf>
    <xf numFmtId="165" fontId="0" fillId="0" borderId="0" xfId="0" applyNumberFormat="1"/>
    <xf numFmtId="165" fontId="4" fillId="0" borderId="2" xfId="0" applyNumberFormat="1" applyFont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right" vertical="center" wrapText="1"/>
    </xf>
    <xf numFmtId="165" fontId="5" fillId="0" borderId="48" xfId="0" applyNumberFormat="1" applyFont="1" applyBorder="1" applyAlignment="1">
      <alignment horizontal="right" vertical="center" wrapText="1"/>
    </xf>
    <xf numFmtId="165" fontId="5" fillId="0" borderId="48" xfId="0" applyNumberFormat="1" applyFont="1" applyBorder="1" applyAlignment="1">
      <alignment horizontal="right" vertical="center"/>
    </xf>
    <xf numFmtId="165" fontId="5" fillId="0" borderId="42" xfId="0" applyNumberFormat="1" applyFont="1" applyBorder="1" applyAlignment="1">
      <alignment horizontal="right" vertical="center" wrapText="1"/>
    </xf>
    <xf numFmtId="165" fontId="5" fillId="0" borderId="49" xfId="0" applyNumberFormat="1" applyFont="1" applyBorder="1" applyAlignment="1">
      <alignment horizontal="right" vertical="center" wrapText="1"/>
    </xf>
    <xf numFmtId="165" fontId="5" fillId="0" borderId="5" xfId="0" applyNumberFormat="1" applyFont="1" applyBorder="1" applyAlignment="1">
      <alignment horizontal="right" vertical="center" wrapText="1"/>
    </xf>
    <xf numFmtId="165" fontId="4" fillId="2" borderId="2" xfId="0" applyNumberFormat="1" applyFont="1" applyFill="1" applyBorder="1" applyAlignment="1">
      <alignment horizontal="right" vertical="center" wrapText="1"/>
    </xf>
    <xf numFmtId="165" fontId="5" fillId="2" borderId="5" xfId="0" applyNumberFormat="1" applyFont="1" applyFill="1" applyBorder="1" applyAlignment="1">
      <alignment horizontal="right" vertical="center" wrapText="1"/>
    </xf>
    <xf numFmtId="165" fontId="8" fillId="0" borderId="0" xfId="0" applyNumberFormat="1" applyFont="1"/>
    <xf numFmtId="165" fontId="2" fillId="0" borderId="0" xfId="0" applyNumberFormat="1" applyFont="1" applyAlignment="1"/>
    <xf numFmtId="49" fontId="5" fillId="0" borderId="5" xfId="0" applyNumberFormat="1" applyFont="1" applyBorder="1" applyAlignment="1">
      <alignment vertical="center" wrapText="1"/>
    </xf>
    <xf numFmtId="49" fontId="9" fillId="0" borderId="12" xfId="0" applyNumberFormat="1" applyFont="1" applyBorder="1" applyAlignment="1">
      <alignment horizontal="right" vertical="center" wrapText="1"/>
    </xf>
    <xf numFmtId="165" fontId="9" fillId="0" borderId="5" xfId="0" applyNumberFormat="1" applyFont="1" applyBorder="1" applyAlignment="1">
      <alignment horizontal="right" vertical="center" wrapText="1"/>
    </xf>
    <xf numFmtId="165" fontId="1" fillId="0" borderId="0" xfId="0" applyNumberFormat="1" applyFont="1" applyAlignment="1">
      <alignment horizontal="left" vertical="center"/>
    </xf>
    <xf numFmtId="165" fontId="0" fillId="0" borderId="7" xfId="0" applyNumberFormat="1" applyBorder="1" applyAlignment="1">
      <alignment horizontal="center"/>
    </xf>
    <xf numFmtId="165" fontId="5" fillId="0" borderId="44" xfId="0" applyNumberFormat="1" applyFont="1" applyFill="1" applyBorder="1" applyAlignment="1">
      <alignment horizontal="right" vertical="center" wrapText="1"/>
    </xf>
    <xf numFmtId="165" fontId="4" fillId="2" borderId="11" xfId="0" applyNumberFormat="1" applyFont="1" applyFill="1" applyBorder="1" applyAlignment="1">
      <alignment horizontal="right" vertical="center" wrapText="1"/>
    </xf>
    <xf numFmtId="165" fontId="4" fillId="2" borderId="6" xfId="0" applyNumberFormat="1" applyFont="1" applyFill="1" applyBorder="1" applyAlignment="1">
      <alignment horizontal="right" vertical="center" wrapText="1"/>
    </xf>
    <xf numFmtId="165" fontId="5" fillId="2" borderId="2" xfId="0" applyNumberFormat="1" applyFont="1" applyFill="1" applyBorder="1" applyAlignment="1">
      <alignment horizontal="right" vertical="center" wrapText="1"/>
    </xf>
    <xf numFmtId="0" fontId="4" fillId="0" borderId="16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26" xfId="0" applyNumberFormat="1" applyFont="1" applyBorder="1" applyAlignment="1">
      <alignment horizontal="left" vertical="center" wrapText="1"/>
    </xf>
    <xf numFmtId="49" fontId="4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26" xfId="0" applyNumberFormat="1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49" fontId="5" fillId="0" borderId="34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24" xfId="0" applyNumberFormat="1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31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31" xfId="0" applyNumberFormat="1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4" fillId="0" borderId="26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49" fontId="4" fillId="0" borderId="33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Стиль 1" xfId="1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2</xdr:row>
          <xdr:rowOff>180975</xdr:rowOff>
        </xdr:from>
        <xdr:to>
          <xdr:col>3</xdr:col>
          <xdr:colOff>400050</xdr:colOff>
          <xdr:row>5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00"/>
  <sheetViews>
    <sheetView tabSelected="1" zoomScale="85" zoomScaleNormal="85" workbookViewId="0">
      <selection activeCell="F166" sqref="F166"/>
    </sheetView>
  </sheetViews>
  <sheetFormatPr defaultRowHeight="15" x14ac:dyDescent="0.25"/>
  <cols>
    <col min="1" max="1" width="8.42578125" customWidth="1"/>
    <col min="2" max="2" width="38.7109375" customWidth="1"/>
    <col min="3" max="3" width="23.140625" customWidth="1"/>
    <col min="4" max="4" width="23.85546875" style="8" customWidth="1"/>
    <col min="5" max="5" width="17.140625" customWidth="1"/>
    <col min="6" max="6" width="16.85546875" customWidth="1"/>
    <col min="7" max="7" width="13" style="60" customWidth="1"/>
    <col min="8" max="8" width="11.5703125" customWidth="1"/>
    <col min="9" max="9" width="13.7109375" style="60" customWidth="1"/>
    <col min="10" max="10" width="13.85546875" customWidth="1"/>
  </cols>
  <sheetData>
    <row r="1" spans="1:10" ht="15.75" x14ac:dyDescent="0.2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5.75" x14ac:dyDescent="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</row>
    <row r="3" spans="1:10" ht="15.75" x14ac:dyDescent="0.25">
      <c r="A3" s="6"/>
      <c r="B3" s="6"/>
      <c r="C3" s="6"/>
      <c r="D3" s="7" t="s">
        <v>19</v>
      </c>
      <c r="E3" s="1" t="s">
        <v>20</v>
      </c>
      <c r="F3" s="37" t="s">
        <v>106</v>
      </c>
      <c r="G3" s="75"/>
      <c r="H3" s="6"/>
      <c r="I3" s="59"/>
      <c r="J3" s="6"/>
    </row>
    <row r="4" spans="1:10" ht="15.75" x14ac:dyDescent="0.25">
      <c r="A4" s="1"/>
    </row>
    <row r="5" spans="1:10" ht="19.5" customHeight="1" x14ac:dyDescent="0.25">
      <c r="A5" s="100"/>
      <c r="B5" s="100"/>
      <c r="C5" s="100"/>
      <c r="D5" s="100"/>
    </row>
    <row r="6" spans="1:10" x14ac:dyDescent="0.25">
      <c r="A6" s="99" t="s">
        <v>2</v>
      </c>
      <c r="B6" s="99"/>
      <c r="C6" s="99"/>
      <c r="D6" s="99"/>
    </row>
    <row r="7" spans="1:10" x14ac:dyDescent="0.25">
      <c r="A7" s="101" t="s">
        <v>97</v>
      </c>
      <c r="B7" s="101"/>
      <c r="C7" s="101"/>
      <c r="D7" s="101"/>
    </row>
    <row r="8" spans="1:10" x14ac:dyDescent="0.25">
      <c r="A8" s="99" t="s">
        <v>3</v>
      </c>
      <c r="B8" s="99"/>
      <c r="C8" s="99"/>
      <c r="D8" s="99"/>
    </row>
    <row r="9" spans="1:10" ht="15.75" x14ac:dyDescent="0.25">
      <c r="A9" s="2" t="s">
        <v>4</v>
      </c>
      <c r="G9" s="76"/>
      <c r="J9" t="s">
        <v>91</v>
      </c>
    </row>
    <row r="10" spans="1:10" ht="27.75" customHeight="1" x14ac:dyDescent="0.25">
      <c r="A10" s="113" t="s">
        <v>5</v>
      </c>
      <c r="B10" s="114" t="s">
        <v>89</v>
      </c>
      <c r="C10" s="114" t="s">
        <v>92</v>
      </c>
      <c r="D10" s="115" t="s">
        <v>6</v>
      </c>
      <c r="E10" s="114" t="s">
        <v>7</v>
      </c>
      <c r="F10" s="118" t="s">
        <v>8</v>
      </c>
      <c r="G10" s="108" t="s">
        <v>21</v>
      </c>
      <c r="H10" s="113" t="s">
        <v>9</v>
      </c>
      <c r="I10" s="114"/>
      <c r="J10" s="114" t="s">
        <v>90</v>
      </c>
    </row>
    <row r="11" spans="1:10" ht="35.25" customHeight="1" x14ac:dyDescent="0.25">
      <c r="A11" s="113"/>
      <c r="B11" s="114"/>
      <c r="C11" s="114"/>
      <c r="D11" s="116"/>
      <c r="E11" s="114"/>
      <c r="F11" s="118"/>
      <c r="G11" s="109"/>
      <c r="H11" s="5" t="s">
        <v>10</v>
      </c>
      <c r="I11" s="61" t="s">
        <v>11</v>
      </c>
      <c r="J11" s="114"/>
    </row>
    <row r="12" spans="1:10" ht="31.5" customHeight="1" x14ac:dyDescent="0.25">
      <c r="A12" s="113"/>
      <c r="B12" s="114"/>
      <c r="C12" s="114"/>
      <c r="D12" s="117"/>
      <c r="E12" s="114"/>
      <c r="F12" s="118"/>
      <c r="G12" s="110"/>
      <c r="H12" s="5" t="s">
        <v>88</v>
      </c>
      <c r="I12" s="61" t="s">
        <v>12</v>
      </c>
      <c r="J12" s="114"/>
    </row>
    <row r="13" spans="1:10" ht="19.5" customHeight="1" x14ac:dyDescent="0.25">
      <c r="A13" s="55">
        <v>1</v>
      </c>
      <c r="B13" s="56">
        <v>2</v>
      </c>
      <c r="C13" s="56">
        <v>3</v>
      </c>
      <c r="D13" s="57">
        <v>4</v>
      </c>
      <c r="E13" s="56">
        <v>5</v>
      </c>
      <c r="F13" s="58">
        <v>6</v>
      </c>
      <c r="G13" s="81">
        <v>7</v>
      </c>
      <c r="H13" s="55">
        <v>8</v>
      </c>
      <c r="I13" s="61">
        <v>9</v>
      </c>
      <c r="J13" s="56">
        <v>10</v>
      </c>
    </row>
    <row r="14" spans="1:10" ht="25.5" customHeight="1" x14ac:dyDescent="0.25">
      <c r="A14" s="111" t="s">
        <v>41</v>
      </c>
      <c r="B14" s="112"/>
      <c r="C14" s="112"/>
      <c r="D14" s="112"/>
      <c r="E14" s="112"/>
      <c r="F14" s="112"/>
      <c r="G14" s="112"/>
      <c r="H14" s="112"/>
      <c r="I14" s="112"/>
      <c r="J14" s="112"/>
    </row>
    <row r="15" spans="1:10" x14ac:dyDescent="0.25">
      <c r="A15" s="112" t="s">
        <v>23</v>
      </c>
      <c r="B15" s="112"/>
      <c r="C15" s="112"/>
      <c r="D15" s="112"/>
      <c r="E15" s="112"/>
      <c r="F15" s="112"/>
      <c r="G15" s="112"/>
      <c r="H15" s="112"/>
      <c r="I15" s="112"/>
      <c r="J15" s="112"/>
    </row>
    <row r="16" spans="1:10" x14ac:dyDescent="0.25">
      <c r="A16" s="11"/>
      <c r="B16" s="119" t="s">
        <v>47</v>
      </c>
      <c r="C16" s="119"/>
      <c r="D16" s="119"/>
      <c r="E16" s="119"/>
      <c r="F16" s="119"/>
      <c r="G16" s="119"/>
      <c r="H16" s="119"/>
      <c r="I16" s="119"/>
      <c r="J16" s="119"/>
    </row>
    <row r="17" spans="1:25" ht="21.75" customHeight="1" x14ac:dyDescent="0.25">
      <c r="A17" s="102" t="s">
        <v>49</v>
      </c>
      <c r="B17" s="105" t="s">
        <v>48</v>
      </c>
      <c r="C17" s="102" t="s">
        <v>34</v>
      </c>
      <c r="D17" s="40" t="s">
        <v>13</v>
      </c>
      <c r="E17" s="18">
        <v>0</v>
      </c>
      <c r="F17" s="18">
        <v>0</v>
      </c>
      <c r="G17" s="46">
        <v>0</v>
      </c>
      <c r="H17" s="18">
        <v>0</v>
      </c>
      <c r="I17" s="46">
        <v>0</v>
      </c>
      <c r="J17" s="164" t="s">
        <v>107</v>
      </c>
    </row>
    <row r="18" spans="1:25" ht="24.95" customHeight="1" x14ac:dyDescent="0.25">
      <c r="A18" s="103"/>
      <c r="B18" s="106"/>
      <c r="C18" s="103"/>
      <c r="D18" s="40" t="s">
        <v>14</v>
      </c>
      <c r="E18" s="18">
        <v>0</v>
      </c>
      <c r="F18" s="18">
        <v>0</v>
      </c>
      <c r="G18" s="46">
        <v>0</v>
      </c>
      <c r="H18" s="18">
        <v>0</v>
      </c>
      <c r="I18" s="46">
        <v>0</v>
      </c>
      <c r="J18" s="165"/>
    </row>
    <row r="19" spans="1:25" ht="24.95" customHeight="1" x14ac:dyDescent="0.25">
      <c r="A19" s="103"/>
      <c r="B19" s="106"/>
      <c r="C19" s="103"/>
      <c r="D19" s="40" t="s">
        <v>24</v>
      </c>
      <c r="E19" s="18">
        <v>0</v>
      </c>
      <c r="F19" s="18">
        <v>0</v>
      </c>
      <c r="G19" s="46">
        <v>0</v>
      </c>
      <c r="H19" s="18">
        <f>F19-G19</f>
        <v>0</v>
      </c>
      <c r="I19" s="46">
        <v>0</v>
      </c>
      <c r="J19" s="165"/>
    </row>
    <row r="20" spans="1:25" ht="24.75" customHeight="1" x14ac:dyDescent="0.25">
      <c r="A20" s="103"/>
      <c r="B20" s="106"/>
      <c r="C20" s="103"/>
      <c r="D20" s="40" t="s">
        <v>16</v>
      </c>
      <c r="E20" s="18">
        <v>0</v>
      </c>
      <c r="F20" s="18">
        <v>0</v>
      </c>
      <c r="G20" s="46">
        <v>0</v>
      </c>
      <c r="H20" s="18">
        <f t="shared" ref="H20:H22" si="0">F20-G20</f>
        <v>0</v>
      </c>
      <c r="I20" s="46">
        <v>0</v>
      </c>
      <c r="J20" s="165"/>
    </row>
    <row r="21" spans="1:25" ht="19.5" customHeight="1" x14ac:dyDescent="0.25">
      <c r="A21" s="103"/>
      <c r="B21" s="106"/>
      <c r="C21" s="104"/>
      <c r="D21" s="39" t="s">
        <v>25</v>
      </c>
      <c r="E21" s="18">
        <f>E17+E18+E19+E20</f>
        <v>0</v>
      </c>
      <c r="F21" s="18">
        <f>F17+F18+F19+F20</f>
        <v>0</v>
      </c>
      <c r="G21" s="46">
        <f>G17+G18+G19+G20</f>
        <v>0</v>
      </c>
      <c r="H21" s="18">
        <f>H17+H18+H19+H20</f>
        <v>0</v>
      </c>
      <c r="I21" s="46">
        <f>I17+I18+I19+I20</f>
        <v>0</v>
      </c>
      <c r="J21" s="165"/>
    </row>
    <row r="22" spans="1:25" ht="25.5" customHeight="1" x14ac:dyDescent="0.25">
      <c r="A22" s="103"/>
      <c r="B22" s="106"/>
      <c r="C22" s="102" t="s">
        <v>42</v>
      </c>
      <c r="D22" s="40" t="s">
        <v>13</v>
      </c>
      <c r="E22" s="18">
        <f>E20+E19+E18+E17</f>
        <v>0</v>
      </c>
      <c r="F22" s="18">
        <f t="shared" ref="F22:G26" si="1">F20+F19+F18+F17</f>
        <v>0</v>
      </c>
      <c r="G22" s="46">
        <f t="shared" si="1"/>
        <v>0</v>
      </c>
      <c r="H22" s="18">
        <f t="shared" si="0"/>
        <v>0</v>
      </c>
      <c r="I22" s="46">
        <v>0</v>
      </c>
      <c r="J22" s="165"/>
    </row>
    <row r="23" spans="1:25" ht="25.5" customHeight="1" x14ac:dyDescent="0.25">
      <c r="A23" s="103"/>
      <c r="B23" s="106"/>
      <c r="C23" s="103"/>
      <c r="D23" s="40" t="s">
        <v>14</v>
      </c>
      <c r="E23" s="18">
        <f>E21+E20+E19+E18</f>
        <v>0</v>
      </c>
      <c r="F23" s="18">
        <f t="shared" si="1"/>
        <v>0</v>
      </c>
      <c r="G23" s="46">
        <f t="shared" si="1"/>
        <v>0</v>
      </c>
      <c r="H23" s="18">
        <f t="shared" ref="H23" si="2">F23-G23</f>
        <v>0</v>
      </c>
      <c r="I23" s="46">
        <v>0</v>
      </c>
      <c r="J23" s="165"/>
    </row>
    <row r="24" spans="1:25" ht="25.5" customHeight="1" x14ac:dyDescent="0.25">
      <c r="A24" s="103"/>
      <c r="B24" s="106"/>
      <c r="C24" s="103"/>
      <c r="D24" s="40" t="s">
        <v>24</v>
      </c>
      <c r="E24" s="18">
        <v>0</v>
      </c>
      <c r="F24" s="18">
        <v>0</v>
      </c>
      <c r="G24" s="46">
        <v>0</v>
      </c>
      <c r="H24" s="18">
        <f t="shared" ref="H24" si="3">F24-G24</f>
        <v>0</v>
      </c>
      <c r="I24" s="46">
        <v>0</v>
      </c>
      <c r="J24" s="165"/>
    </row>
    <row r="25" spans="1:25" ht="25.5" customHeight="1" x14ac:dyDescent="0.25">
      <c r="A25" s="103"/>
      <c r="B25" s="106"/>
      <c r="C25" s="103"/>
      <c r="D25" s="40" t="s">
        <v>16</v>
      </c>
      <c r="E25" s="18">
        <f>E23+E22+E21+E20</f>
        <v>0</v>
      </c>
      <c r="F25" s="18">
        <f t="shared" si="1"/>
        <v>0</v>
      </c>
      <c r="G25" s="46">
        <f t="shared" si="1"/>
        <v>0</v>
      </c>
      <c r="H25" s="18">
        <f t="shared" ref="H25" si="4">F25-G25</f>
        <v>0</v>
      </c>
      <c r="I25" s="46">
        <v>0</v>
      </c>
      <c r="J25" s="165"/>
    </row>
    <row r="26" spans="1:25" ht="21" customHeight="1" x14ac:dyDescent="0.25">
      <c r="A26" s="103"/>
      <c r="B26" s="106"/>
      <c r="C26" s="104"/>
      <c r="D26" s="39" t="s">
        <v>25</v>
      </c>
      <c r="E26" s="18">
        <f>E24+E23+E22+E21</f>
        <v>0</v>
      </c>
      <c r="F26" s="18">
        <f t="shared" si="1"/>
        <v>0</v>
      </c>
      <c r="G26" s="46">
        <f t="shared" si="1"/>
        <v>0</v>
      </c>
      <c r="H26" s="18">
        <f t="shared" ref="H26" si="5">F26-G26</f>
        <v>0</v>
      </c>
      <c r="I26" s="46">
        <v>0</v>
      </c>
      <c r="J26" s="165"/>
    </row>
    <row r="27" spans="1:25" ht="21.75" customHeight="1" x14ac:dyDescent="0.25">
      <c r="A27" s="103"/>
      <c r="B27" s="106"/>
      <c r="C27" s="102" t="s">
        <v>31</v>
      </c>
      <c r="D27" s="40" t="s">
        <v>13</v>
      </c>
      <c r="E27" s="18">
        <v>0</v>
      </c>
      <c r="F27" s="18">
        <v>0</v>
      </c>
      <c r="G27" s="46">
        <v>0</v>
      </c>
      <c r="H27" s="18">
        <v>0</v>
      </c>
      <c r="I27" s="46">
        <v>0</v>
      </c>
      <c r="J27" s="165"/>
    </row>
    <row r="28" spans="1:25" ht="24" customHeight="1" x14ac:dyDescent="0.25">
      <c r="A28" s="103"/>
      <c r="B28" s="106"/>
      <c r="C28" s="103"/>
      <c r="D28" s="40" t="s">
        <v>14</v>
      </c>
      <c r="E28" s="18">
        <v>527.5</v>
      </c>
      <c r="F28" s="18">
        <v>527.5</v>
      </c>
      <c r="G28" s="46">
        <v>420</v>
      </c>
      <c r="H28" s="18">
        <f>G28-F28</f>
        <v>-107.5</v>
      </c>
      <c r="I28" s="46">
        <f>G28/F28*100</f>
        <v>79.620853080568722</v>
      </c>
      <c r="J28" s="165"/>
    </row>
    <row r="29" spans="1:25" ht="21.75" customHeight="1" x14ac:dyDescent="0.25">
      <c r="A29" s="103"/>
      <c r="B29" s="106"/>
      <c r="C29" s="103"/>
      <c r="D29" s="40" t="s">
        <v>24</v>
      </c>
      <c r="E29" s="18">
        <v>1072.5</v>
      </c>
      <c r="F29" s="18">
        <v>1072.5</v>
      </c>
      <c r="G29" s="46">
        <v>605.20000000000005</v>
      </c>
      <c r="H29" s="18">
        <f>G29-F29</f>
        <v>-467.29999999999995</v>
      </c>
      <c r="I29" s="46">
        <f>G29/F29*100</f>
        <v>56.428904428904438</v>
      </c>
      <c r="J29" s="165"/>
    </row>
    <row r="30" spans="1:25" ht="25.5" customHeight="1" x14ac:dyDescent="0.25">
      <c r="A30" s="103"/>
      <c r="B30" s="106"/>
      <c r="C30" s="103"/>
      <c r="D30" s="40" t="s">
        <v>16</v>
      </c>
      <c r="E30" s="18">
        <v>0</v>
      </c>
      <c r="F30" s="18">
        <v>0</v>
      </c>
      <c r="G30" s="46">
        <v>0</v>
      </c>
      <c r="H30" s="18">
        <f t="shared" ref="H30" si="6">F30-G30</f>
        <v>0</v>
      </c>
      <c r="I30" s="46">
        <v>0</v>
      </c>
      <c r="J30" s="165"/>
    </row>
    <row r="31" spans="1:25" ht="21.75" customHeight="1" x14ac:dyDescent="0.25">
      <c r="A31" s="104"/>
      <c r="B31" s="107"/>
      <c r="C31" s="104"/>
      <c r="D31" s="39" t="s">
        <v>25</v>
      </c>
      <c r="E31" s="18">
        <f>E28+E29</f>
        <v>1600</v>
      </c>
      <c r="F31" s="18">
        <f>F29+F28</f>
        <v>1600</v>
      </c>
      <c r="G31" s="46">
        <f>G29+G28</f>
        <v>1025.2</v>
      </c>
      <c r="H31" s="18">
        <f>G31-F31</f>
        <v>-574.79999999999995</v>
      </c>
      <c r="I31" s="46">
        <f>G31/F31*100</f>
        <v>64.075000000000003</v>
      </c>
      <c r="J31" s="166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s="13" customFormat="1" ht="24.95" customHeight="1" x14ac:dyDescent="0.25">
      <c r="A32" s="102" t="s">
        <v>50</v>
      </c>
      <c r="B32" s="95" t="s">
        <v>54</v>
      </c>
      <c r="C32" s="102" t="s">
        <v>101</v>
      </c>
      <c r="D32" s="40" t="s">
        <v>13</v>
      </c>
      <c r="E32" s="18">
        <v>0</v>
      </c>
      <c r="F32" s="18">
        <v>0</v>
      </c>
      <c r="G32" s="46">
        <v>0</v>
      </c>
      <c r="H32" s="18">
        <v>0</v>
      </c>
      <c r="I32" s="46">
        <v>0</v>
      </c>
      <c r="J32" s="164" t="s">
        <v>110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</row>
    <row r="33" spans="1:25" s="13" customFormat="1" ht="24.95" customHeight="1" x14ac:dyDescent="0.25">
      <c r="A33" s="103"/>
      <c r="B33" s="96"/>
      <c r="C33" s="103"/>
      <c r="D33" s="40" t="s">
        <v>14</v>
      </c>
      <c r="E33" s="18">
        <v>84.1</v>
      </c>
      <c r="F33" s="18">
        <v>84.1</v>
      </c>
      <c r="G33" s="62">
        <v>58.6</v>
      </c>
      <c r="H33" s="18">
        <f>G33-F33</f>
        <v>-25.499999999999993</v>
      </c>
      <c r="I33" s="46">
        <f>G33/F33*100</f>
        <v>69.678953626634964</v>
      </c>
      <c r="J33" s="165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 spans="1:25" s="13" customFormat="1" ht="24.95" customHeight="1" x14ac:dyDescent="0.25">
      <c r="A34" s="103"/>
      <c r="B34" s="96"/>
      <c r="C34" s="103"/>
      <c r="D34" s="40" t="s">
        <v>24</v>
      </c>
      <c r="E34" s="18">
        <v>36</v>
      </c>
      <c r="F34" s="18">
        <v>36</v>
      </c>
      <c r="G34" s="62">
        <v>0</v>
      </c>
      <c r="H34" s="18">
        <v>0</v>
      </c>
      <c r="I34" s="46">
        <v>0</v>
      </c>
      <c r="J34" s="165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spans="1:25" s="13" customFormat="1" ht="24.95" customHeight="1" x14ac:dyDescent="0.25">
      <c r="A35" s="103"/>
      <c r="B35" s="96"/>
      <c r="C35" s="103"/>
      <c r="D35" s="40" t="s">
        <v>16</v>
      </c>
      <c r="E35" s="18">
        <v>0</v>
      </c>
      <c r="F35" s="18">
        <v>0</v>
      </c>
      <c r="G35" s="62">
        <v>0</v>
      </c>
      <c r="H35" s="19">
        <v>0</v>
      </c>
      <c r="I35" s="62">
        <v>0</v>
      </c>
      <c r="J35" s="165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1:25" s="13" customFormat="1" ht="20.25" customHeight="1" x14ac:dyDescent="0.25">
      <c r="A36" s="104"/>
      <c r="B36" s="97"/>
      <c r="C36" s="104"/>
      <c r="D36" s="39" t="s">
        <v>25</v>
      </c>
      <c r="E36" s="18">
        <f>E33+E34</f>
        <v>120.1</v>
      </c>
      <c r="F36" s="18">
        <f>F33+F34</f>
        <v>120.1</v>
      </c>
      <c r="G36" s="62">
        <f>G33+G34</f>
        <v>58.6</v>
      </c>
      <c r="H36" s="19">
        <f>G36-F36</f>
        <v>-61.499999999999993</v>
      </c>
      <c r="I36" s="62">
        <f>G36/F36*100</f>
        <v>48.792672772689428</v>
      </c>
      <c r="J36" s="166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spans="1:25" s="14" customFormat="1" ht="24" customHeight="1" x14ac:dyDescent="0.25">
      <c r="A37" s="102" t="s">
        <v>51</v>
      </c>
      <c r="B37" s="102" t="s">
        <v>55</v>
      </c>
      <c r="C37" s="102" t="s">
        <v>52</v>
      </c>
      <c r="D37" s="40" t="s">
        <v>13</v>
      </c>
      <c r="E37" s="18">
        <v>0</v>
      </c>
      <c r="F37" s="18">
        <v>0</v>
      </c>
      <c r="G37" s="62">
        <v>0</v>
      </c>
      <c r="H37" s="19">
        <v>0</v>
      </c>
      <c r="I37" s="62">
        <v>0</v>
      </c>
      <c r="J37" s="164" t="s">
        <v>98</v>
      </c>
    </row>
    <row r="38" spans="1:25" s="14" customFormat="1" ht="23.25" customHeight="1" x14ac:dyDescent="0.25">
      <c r="A38" s="103"/>
      <c r="B38" s="103"/>
      <c r="C38" s="103"/>
      <c r="D38" s="40" t="s">
        <v>14</v>
      </c>
      <c r="E38" s="18">
        <v>1559.2</v>
      </c>
      <c r="F38" s="18">
        <v>1559.2</v>
      </c>
      <c r="G38" s="46">
        <v>1111.3</v>
      </c>
      <c r="H38" s="18">
        <f>G38-F38</f>
        <v>-447.90000000000009</v>
      </c>
      <c r="I38" s="46">
        <f>G38/F38*100</f>
        <v>71.273730118009226</v>
      </c>
      <c r="J38" s="165"/>
    </row>
    <row r="39" spans="1:25" s="14" customFormat="1" ht="22.5" customHeight="1" x14ac:dyDescent="0.25">
      <c r="A39" s="103"/>
      <c r="B39" s="103"/>
      <c r="C39" s="103"/>
      <c r="D39" s="40" t="s">
        <v>24</v>
      </c>
      <c r="E39" s="18">
        <v>0</v>
      </c>
      <c r="F39" s="18">
        <v>0</v>
      </c>
      <c r="G39" s="46">
        <v>0</v>
      </c>
      <c r="H39" s="18">
        <f t="shared" ref="H39" si="7">F39-G39</f>
        <v>0</v>
      </c>
      <c r="I39" s="46">
        <v>0</v>
      </c>
      <c r="J39" s="165"/>
    </row>
    <row r="40" spans="1:25" s="14" customFormat="1" ht="24.75" customHeight="1" x14ac:dyDescent="0.25">
      <c r="A40" s="103"/>
      <c r="B40" s="103"/>
      <c r="C40" s="103"/>
      <c r="D40" s="40" t="s">
        <v>16</v>
      </c>
      <c r="E40" s="18">
        <v>0</v>
      </c>
      <c r="F40" s="18">
        <v>0</v>
      </c>
      <c r="G40" s="46">
        <v>0</v>
      </c>
      <c r="H40" s="18">
        <v>0</v>
      </c>
      <c r="I40" s="46">
        <v>0</v>
      </c>
      <c r="J40" s="165"/>
    </row>
    <row r="41" spans="1:25" s="14" customFormat="1" ht="17.25" customHeight="1" x14ac:dyDescent="0.25">
      <c r="A41" s="104"/>
      <c r="B41" s="104"/>
      <c r="C41" s="104"/>
      <c r="D41" s="40" t="s">
        <v>25</v>
      </c>
      <c r="E41" s="18">
        <v>1559.2</v>
      </c>
      <c r="F41" s="18">
        <v>1559.2</v>
      </c>
      <c r="G41" s="62">
        <f>G38</f>
        <v>1111.3</v>
      </c>
      <c r="H41" s="19">
        <f>G41-F41</f>
        <v>-447.90000000000009</v>
      </c>
      <c r="I41" s="62">
        <f>G41/F41*100</f>
        <v>71.273730118009226</v>
      </c>
      <c r="J41" s="166"/>
    </row>
    <row r="42" spans="1:25" s="14" customFormat="1" ht="21" customHeight="1" x14ac:dyDescent="0.25">
      <c r="A42" s="102" t="s">
        <v>53</v>
      </c>
      <c r="B42" s="102" t="s">
        <v>56</v>
      </c>
      <c r="C42" s="102" t="s">
        <v>35</v>
      </c>
      <c r="D42" s="40" t="s">
        <v>13</v>
      </c>
      <c r="E42" s="18">
        <v>24</v>
      </c>
      <c r="F42" s="18">
        <v>24</v>
      </c>
      <c r="G42" s="62">
        <v>0</v>
      </c>
      <c r="H42" s="19">
        <f>G42-F42</f>
        <v>-24</v>
      </c>
      <c r="I42" s="62">
        <v>0</v>
      </c>
      <c r="J42" s="164" t="s">
        <v>93</v>
      </c>
    </row>
    <row r="43" spans="1:25" s="14" customFormat="1" ht="23.25" customHeight="1" x14ac:dyDescent="0.25">
      <c r="A43" s="103"/>
      <c r="B43" s="103"/>
      <c r="C43" s="103"/>
      <c r="D43" s="40" t="s">
        <v>14</v>
      </c>
      <c r="E43" s="18">
        <v>0</v>
      </c>
      <c r="F43" s="18">
        <v>0</v>
      </c>
      <c r="G43" s="46">
        <v>0</v>
      </c>
      <c r="H43" s="18">
        <f t="shared" ref="H43:H44" si="8">F43-G43</f>
        <v>0</v>
      </c>
      <c r="I43" s="46">
        <v>0</v>
      </c>
      <c r="J43" s="165"/>
    </row>
    <row r="44" spans="1:25" s="14" customFormat="1" ht="20.25" customHeight="1" x14ac:dyDescent="0.25">
      <c r="A44" s="103"/>
      <c r="B44" s="103"/>
      <c r="C44" s="103"/>
      <c r="D44" s="40" t="s">
        <v>24</v>
      </c>
      <c r="E44" s="18">
        <v>0</v>
      </c>
      <c r="F44" s="18">
        <v>0</v>
      </c>
      <c r="G44" s="46">
        <v>0</v>
      </c>
      <c r="H44" s="18">
        <f t="shared" si="8"/>
        <v>0</v>
      </c>
      <c r="I44" s="46">
        <v>0</v>
      </c>
      <c r="J44" s="165"/>
    </row>
    <row r="45" spans="1:25" s="14" customFormat="1" ht="22.5" customHeight="1" x14ac:dyDescent="0.25">
      <c r="A45" s="103"/>
      <c r="B45" s="103"/>
      <c r="C45" s="103"/>
      <c r="D45" s="40" t="s">
        <v>16</v>
      </c>
      <c r="E45" s="18">
        <v>0</v>
      </c>
      <c r="F45" s="18">
        <v>0</v>
      </c>
      <c r="G45" s="46">
        <v>0</v>
      </c>
      <c r="H45" s="18">
        <f t="shared" ref="H45" si="9">F45-G45</f>
        <v>0</v>
      </c>
      <c r="I45" s="46">
        <v>0</v>
      </c>
      <c r="J45" s="165"/>
    </row>
    <row r="46" spans="1:25" s="14" customFormat="1" ht="18.75" customHeight="1" x14ac:dyDescent="0.25">
      <c r="A46" s="104"/>
      <c r="B46" s="104"/>
      <c r="C46" s="104"/>
      <c r="D46" s="40" t="s">
        <v>25</v>
      </c>
      <c r="E46" s="18">
        <v>24</v>
      </c>
      <c r="F46" s="18">
        <v>24</v>
      </c>
      <c r="G46" s="62">
        <v>0</v>
      </c>
      <c r="H46" s="19">
        <f>G46-F46</f>
        <v>-24</v>
      </c>
      <c r="I46" s="62">
        <v>0</v>
      </c>
      <c r="J46" s="166"/>
    </row>
    <row r="47" spans="1:25" s="14" customFormat="1" ht="20.25" customHeight="1" x14ac:dyDescent="0.25">
      <c r="A47" s="102" t="s">
        <v>57</v>
      </c>
      <c r="B47" s="102" t="s">
        <v>58</v>
      </c>
      <c r="C47" s="102" t="s">
        <v>59</v>
      </c>
      <c r="D47" s="40" t="s">
        <v>13</v>
      </c>
      <c r="E47" s="18">
        <v>0</v>
      </c>
      <c r="F47" s="18">
        <v>0</v>
      </c>
      <c r="G47" s="46">
        <v>0</v>
      </c>
      <c r="H47" s="18">
        <f t="shared" ref="H47" si="10">F47-G47</f>
        <v>0</v>
      </c>
      <c r="I47" s="46">
        <v>0</v>
      </c>
      <c r="J47" s="164" t="s">
        <v>94</v>
      </c>
    </row>
    <row r="48" spans="1:25" s="14" customFormat="1" ht="24" customHeight="1" x14ac:dyDescent="0.25">
      <c r="A48" s="103"/>
      <c r="B48" s="103"/>
      <c r="C48" s="103"/>
      <c r="D48" s="40" t="s">
        <v>14</v>
      </c>
      <c r="E48" s="18">
        <v>5074.7</v>
      </c>
      <c r="F48" s="18">
        <v>5074.7</v>
      </c>
      <c r="G48" s="62">
        <v>3059.9</v>
      </c>
      <c r="H48" s="19">
        <f>G48-F48</f>
        <v>-2014.7999999999997</v>
      </c>
      <c r="I48" s="62">
        <f>G48/F48*100</f>
        <v>60.297160423276253</v>
      </c>
      <c r="J48" s="165"/>
    </row>
    <row r="49" spans="1:25" s="14" customFormat="1" ht="20.25" customHeight="1" x14ac:dyDescent="0.25">
      <c r="A49" s="103"/>
      <c r="B49" s="103"/>
      <c r="C49" s="103"/>
      <c r="D49" s="40" t="s">
        <v>24</v>
      </c>
      <c r="E49" s="18">
        <v>0</v>
      </c>
      <c r="F49" s="18">
        <v>0</v>
      </c>
      <c r="G49" s="46">
        <v>0</v>
      </c>
      <c r="H49" s="18">
        <f t="shared" ref="H49:H50" si="11">F49-G49</f>
        <v>0</v>
      </c>
      <c r="I49" s="46">
        <v>0</v>
      </c>
      <c r="J49" s="165"/>
    </row>
    <row r="50" spans="1:25" s="14" customFormat="1" ht="24" customHeight="1" x14ac:dyDescent="0.25">
      <c r="A50" s="103"/>
      <c r="B50" s="103"/>
      <c r="C50" s="103"/>
      <c r="D50" s="40" t="s">
        <v>16</v>
      </c>
      <c r="E50" s="18">
        <v>0</v>
      </c>
      <c r="F50" s="18">
        <v>0</v>
      </c>
      <c r="G50" s="46">
        <v>0</v>
      </c>
      <c r="H50" s="18">
        <f t="shared" si="11"/>
        <v>0</v>
      </c>
      <c r="I50" s="46">
        <v>0</v>
      </c>
      <c r="J50" s="165"/>
    </row>
    <row r="51" spans="1:25" s="14" customFormat="1" ht="19.5" customHeight="1" x14ac:dyDescent="0.25">
      <c r="A51" s="104"/>
      <c r="B51" s="104"/>
      <c r="C51" s="104"/>
      <c r="D51" s="40" t="s">
        <v>25</v>
      </c>
      <c r="E51" s="18">
        <v>5074.7</v>
      </c>
      <c r="F51" s="18">
        <v>5074.7</v>
      </c>
      <c r="G51" s="62">
        <f>G48</f>
        <v>3059.9</v>
      </c>
      <c r="H51" s="19">
        <f>G51-F51</f>
        <v>-2014.7999999999997</v>
      </c>
      <c r="I51" s="62">
        <f>G51/F51*100</f>
        <v>60.297160423276253</v>
      </c>
      <c r="J51" s="166"/>
    </row>
    <row r="52" spans="1:25" s="14" customFormat="1" ht="21" customHeight="1" x14ac:dyDescent="0.25">
      <c r="A52" s="102" t="s">
        <v>60</v>
      </c>
      <c r="B52" s="102" t="s">
        <v>74</v>
      </c>
      <c r="C52" s="102" t="s">
        <v>102</v>
      </c>
      <c r="D52" s="40" t="s">
        <v>13</v>
      </c>
      <c r="E52" s="18">
        <v>0</v>
      </c>
      <c r="F52" s="18">
        <v>0</v>
      </c>
      <c r="G52" s="46">
        <v>0</v>
      </c>
      <c r="H52" s="18">
        <v>0</v>
      </c>
      <c r="I52" s="46">
        <v>0</v>
      </c>
      <c r="J52" s="164" t="s">
        <v>109</v>
      </c>
    </row>
    <row r="53" spans="1:25" s="14" customFormat="1" ht="24" customHeight="1" x14ac:dyDescent="0.25">
      <c r="A53" s="103"/>
      <c r="B53" s="103"/>
      <c r="C53" s="103"/>
      <c r="D53" s="40" t="s">
        <v>14</v>
      </c>
      <c r="E53" s="18">
        <v>0</v>
      </c>
      <c r="F53" s="18">
        <v>0</v>
      </c>
      <c r="G53" s="46">
        <v>0</v>
      </c>
      <c r="H53" s="18">
        <v>0</v>
      </c>
      <c r="I53" s="46">
        <v>0</v>
      </c>
      <c r="J53" s="165"/>
    </row>
    <row r="54" spans="1:25" s="14" customFormat="1" ht="21.75" customHeight="1" x14ac:dyDescent="0.25">
      <c r="A54" s="103"/>
      <c r="B54" s="103"/>
      <c r="C54" s="103"/>
      <c r="D54" s="40" t="s">
        <v>24</v>
      </c>
      <c r="E54" s="18">
        <v>0</v>
      </c>
      <c r="F54" s="18">
        <v>0</v>
      </c>
      <c r="G54" s="46">
        <v>0</v>
      </c>
      <c r="H54" s="18">
        <v>0</v>
      </c>
      <c r="I54" s="46">
        <v>0</v>
      </c>
      <c r="J54" s="165"/>
    </row>
    <row r="55" spans="1:25" s="14" customFormat="1" ht="25.5" customHeight="1" x14ac:dyDescent="0.25">
      <c r="A55" s="103"/>
      <c r="B55" s="103"/>
      <c r="C55" s="103"/>
      <c r="D55" s="40" t="s">
        <v>16</v>
      </c>
      <c r="E55" s="18">
        <v>0</v>
      </c>
      <c r="F55" s="18">
        <v>0</v>
      </c>
      <c r="G55" s="46">
        <v>0</v>
      </c>
      <c r="H55" s="18">
        <v>0</v>
      </c>
      <c r="I55" s="46">
        <v>0</v>
      </c>
      <c r="J55" s="165"/>
    </row>
    <row r="56" spans="1:25" s="14" customFormat="1" ht="18" customHeight="1" x14ac:dyDescent="0.25">
      <c r="A56" s="103"/>
      <c r="B56" s="103"/>
      <c r="C56" s="103"/>
      <c r="D56" s="40" t="s">
        <v>25</v>
      </c>
      <c r="E56" s="18">
        <v>0</v>
      </c>
      <c r="F56" s="18">
        <v>0</v>
      </c>
      <c r="G56" s="46">
        <v>0</v>
      </c>
      <c r="H56" s="18">
        <v>0</v>
      </c>
      <c r="I56" s="46">
        <v>0</v>
      </c>
      <c r="J56" s="166"/>
    </row>
    <row r="57" spans="1:25" ht="18.75" customHeight="1" x14ac:dyDescent="0.25">
      <c r="A57" s="132" t="s">
        <v>26</v>
      </c>
      <c r="B57" s="133"/>
      <c r="C57" s="134"/>
      <c r="D57" s="40" t="s">
        <v>13</v>
      </c>
      <c r="E57" s="46">
        <v>24</v>
      </c>
      <c r="F57" s="46">
        <v>24</v>
      </c>
      <c r="G57" s="46">
        <v>0</v>
      </c>
      <c r="H57" s="46">
        <v>-24</v>
      </c>
      <c r="I57" s="46">
        <v>0</v>
      </c>
      <c r="J57" s="18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22.5" customHeight="1" x14ac:dyDescent="0.25">
      <c r="A58" s="135"/>
      <c r="B58" s="136"/>
      <c r="C58" s="137"/>
      <c r="D58" s="40" t="s">
        <v>14</v>
      </c>
      <c r="E58" s="46">
        <f>E53+E48+E43+E38+E33+E28+E23+E18</f>
        <v>7245.5</v>
      </c>
      <c r="F58" s="46">
        <f>F28+F33+F38+F48</f>
        <v>7245.5</v>
      </c>
      <c r="G58" s="46">
        <f>G53+G48+G43+G38+G33+G28+G23+G18</f>
        <v>4649.8</v>
      </c>
      <c r="H58" s="46">
        <f>G58-F58</f>
        <v>-2595.6999999999998</v>
      </c>
      <c r="I58" s="46">
        <f>G58/F58*100</f>
        <v>64.175005175626254</v>
      </c>
      <c r="J58" s="18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21.75" customHeight="1" thickBot="1" x14ac:dyDescent="0.3">
      <c r="A59" s="135"/>
      <c r="B59" s="136"/>
      <c r="C59" s="137"/>
      <c r="D59" s="40" t="s">
        <v>24</v>
      </c>
      <c r="E59" s="46">
        <f>E54+E49+E44+E39+E34+E29+E24+E19</f>
        <v>1108.5</v>
      </c>
      <c r="F59" s="46">
        <f>F49+F44+F39+F34+F29+F24+F19+F14</f>
        <v>1108.5</v>
      </c>
      <c r="G59" s="46">
        <f>G49+G44+G39+G34+G29+G24+G19+G14</f>
        <v>605.20000000000005</v>
      </c>
      <c r="H59" s="46">
        <f>G59-F59</f>
        <v>-503.29999999999995</v>
      </c>
      <c r="I59" s="46">
        <f>G59/F59*100</f>
        <v>54.596301308073983</v>
      </c>
      <c r="J59" s="18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s="12" customFormat="1" ht="24.95" customHeight="1" thickBot="1" x14ac:dyDescent="0.3">
      <c r="A60" s="135"/>
      <c r="B60" s="136"/>
      <c r="C60" s="137"/>
      <c r="D60" s="40" t="s">
        <v>16</v>
      </c>
      <c r="E60" s="46">
        <f>E50+E45+E40+E35+E30</f>
        <v>0</v>
      </c>
      <c r="F60" s="46">
        <v>0</v>
      </c>
      <c r="G60" s="46">
        <v>0</v>
      </c>
      <c r="H60" s="46">
        <v>0</v>
      </c>
      <c r="I60" s="46">
        <v>0</v>
      </c>
      <c r="J60" s="18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21" customHeight="1" x14ac:dyDescent="0.25">
      <c r="A61" s="138"/>
      <c r="B61" s="139"/>
      <c r="C61" s="140"/>
      <c r="D61" s="73" t="s">
        <v>25</v>
      </c>
      <c r="E61" s="74">
        <f>E57+E58+E59+E60</f>
        <v>8378</v>
      </c>
      <c r="F61" s="74">
        <f>F57+F58+F59</f>
        <v>8378</v>
      </c>
      <c r="G61" s="74">
        <f>G57+G58+G59+G60</f>
        <v>5255</v>
      </c>
      <c r="H61" s="74">
        <f>G61-F61</f>
        <v>-3123</v>
      </c>
      <c r="I61" s="74">
        <f>I57+I58+I59+I60</f>
        <v>118.77130648370024</v>
      </c>
      <c r="J61" s="18"/>
      <c r="V61" s="47"/>
      <c r="W61" s="47"/>
      <c r="X61" s="47"/>
      <c r="Y61" s="47"/>
    </row>
    <row r="62" spans="1:25" ht="24.95" customHeight="1" x14ac:dyDescent="0.25">
      <c r="A62" s="123" t="s">
        <v>43</v>
      </c>
      <c r="B62" s="124"/>
      <c r="C62" s="125"/>
      <c r="D62" s="13" t="s">
        <v>13</v>
      </c>
      <c r="E62" s="46">
        <v>24</v>
      </c>
      <c r="F62" s="46">
        <v>24</v>
      </c>
      <c r="G62" s="46">
        <v>0</v>
      </c>
      <c r="H62" s="46">
        <f>G62-F62</f>
        <v>-24</v>
      </c>
      <c r="I62" s="46">
        <v>0</v>
      </c>
      <c r="J62" s="13"/>
    </row>
    <row r="63" spans="1:25" ht="24.95" customHeight="1" x14ac:dyDescent="0.25">
      <c r="A63" s="126"/>
      <c r="B63" s="127"/>
      <c r="C63" s="128"/>
      <c r="D63" s="13" t="s">
        <v>14</v>
      </c>
      <c r="E63" s="46">
        <v>7245.5</v>
      </c>
      <c r="F63" s="46">
        <v>7245.5</v>
      </c>
      <c r="G63" s="46">
        <f>G53+G48+G43+G38+G33+G28+G23+G18</f>
        <v>4649.8</v>
      </c>
      <c r="H63" s="46">
        <f>G63-F63</f>
        <v>-2595.6999999999998</v>
      </c>
      <c r="I63" s="46">
        <f>G63/F63*100</f>
        <v>64.175005175626254</v>
      </c>
      <c r="J63" s="13"/>
    </row>
    <row r="64" spans="1:25" ht="24.95" customHeight="1" x14ac:dyDescent="0.25">
      <c r="A64" s="126"/>
      <c r="B64" s="127"/>
      <c r="C64" s="128"/>
      <c r="D64" s="13" t="s">
        <v>24</v>
      </c>
      <c r="E64" s="46">
        <f>E29+E34</f>
        <v>1108.5</v>
      </c>
      <c r="F64" s="46">
        <f>F54+F49+F44+F39+F34+F29+F24+F19</f>
        <v>1108.5</v>
      </c>
      <c r="G64" s="46">
        <f>G54+G49+G44+G39+G34+G29+G24+G19</f>
        <v>605.20000000000005</v>
      </c>
      <c r="H64" s="46">
        <f>G64-F64</f>
        <v>-503.29999999999995</v>
      </c>
      <c r="I64" s="46">
        <f>G64/F64*100</f>
        <v>54.596301308073983</v>
      </c>
      <c r="J64" s="13"/>
    </row>
    <row r="65" spans="1:10" ht="24.95" customHeight="1" x14ac:dyDescent="0.25">
      <c r="A65" s="126"/>
      <c r="B65" s="127"/>
      <c r="C65" s="128"/>
      <c r="D65" s="13" t="s">
        <v>16</v>
      </c>
      <c r="E65" s="46">
        <f>E55+E50+E45+E40+E35</f>
        <v>0</v>
      </c>
      <c r="F65" s="46">
        <v>0</v>
      </c>
      <c r="G65" s="46">
        <v>0</v>
      </c>
      <c r="H65" s="46">
        <v>0</v>
      </c>
      <c r="I65" s="46">
        <v>0</v>
      </c>
      <c r="J65" s="13"/>
    </row>
    <row r="66" spans="1:10" ht="24.95" customHeight="1" x14ac:dyDescent="0.25">
      <c r="A66" s="129"/>
      <c r="B66" s="130"/>
      <c r="C66" s="131"/>
      <c r="D66" s="72" t="s">
        <v>25</v>
      </c>
      <c r="E66" s="67">
        <f>E62+E63+E64+E65</f>
        <v>8378</v>
      </c>
      <c r="F66" s="67">
        <f>F62+F63+F64</f>
        <v>8378</v>
      </c>
      <c r="G66" s="67">
        <f>G62+G63+G64+G65</f>
        <v>5255</v>
      </c>
      <c r="H66" s="67">
        <f>G66-F66</f>
        <v>-3123</v>
      </c>
      <c r="I66" s="67">
        <f>I62+I63+I64+I65</f>
        <v>118.77130648370024</v>
      </c>
      <c r="J66" s="13"/>
    </row>
    <row r="67" spans="1:10" ht="24.95" customHeight="1" x14ac:dyDescent="0.25">
      <c r="A67" s="121" t="s">
        <v>28</v>
      </c>
      <c r="B67" s="121"/>
      <c r="C67" s="121"/>
      <c r="D67" s="121"/>
      <c r="E67" s="121"/>
      <c r="F67" s="121"/>
      <c r="G67" s="121"/>
      <c r="H67" s="121"/>
      <c r="I67" s="121"/>
      <c r="J67" s="121"/>
    </row>
    <row r="68" spans="1:10" ht="24.95" customHeight="1" x14ac:dyDescent="0.25">
      <c r="A68" s="120" t="s">
        <v>27</v>
      </c>
      <c r="B68" s="121"/>
      <c r="C68" s="121"/>
      <c r="D68" s="121"/>
      <c r="E68" s="121"/>
      <c r="F68" s="121"/>
      <c r="G68" s="121"/>
      <c r="H68" s="121"/>
      <c r="I68" s="121"/>
      <c r="J68" s="122"/>
    </row>
    <row r="69" spans="1:10" ht="24.95" customHeight="1" x14ac:dyDescent="0.25">
      <c r="A69" s="120" t="s">
        <v>61</v>
      </c>
      <c r="B69" s="167"/>
      <c r="C69" s="167"/>
      <c r="D69" s="167"/>
      <c r="E69" s="167"/>
      <c r="F69" s="167"/>
      <c r="G69" s="167"/>
      <c r="H69" s="167"/>
      <c r="I69" s="167"/>
      <c r="J69" s="168"/>
    </row>
    <row r="70" spans="1:10" ht="24" customHeight="1" x14ac:dyDescent="0.25">
      <c r="A70" s="102" t="s">
        <v>62</v>
      </c>
      <c r="B70" s="95" t="s">
        <v>63</v>
      </c>
      <c r="C70" s="102" t="s">
        <v>102</v>
      </c>
      <c r="D70" s="40" t="s">
        <v>13</v>
      </c>
      <c r="E70" s="18">
        <v>0</v>
      </c>
      <c r="F70" s="18">
        <v>0</v>
      </c>
      <c r="G70" s="46">
        <v>0</v>
      </c>
      <c r="H70" s="18">
        <f t="shared" ref="H70:H90" si="12">F70-G70</f>
        <v>0</v>
      </c>
      <c r="I70" s="46">
        <v>0</v>
      </c>
      <c r="J70" s="163" t="s">
        <v>108</v>
      </c>
    </row>
    <row r="71" spans="1:10" ht="26.25" customHeight="1" x14ac:dyDescent="0.25">
      <c r="A71" s="103"/>
      <c r="B71" s="96"/>
      <c r="C71" s="103"/>
      <c r="D71" s="40" t="s">
        <v>14</v>
      </c>
      <c r="E71" s="18">
        <v>0</v>
      </c>
      <c r="F71" s="18">
        <v>0</v>
      </c>
      <c r="G71" s="46">
        <v>0</v>
      </c>
      <c r="H71" s="18">
        <f t="shared" si="12"/>
        <v>0</v>
      </c>
      <c r="I71" s="46">
        <v>0</v>
      </c>
      <c r="J71" s="103"/>
    </row>
    <row r="72" spans="1:10" ht="24.95" customHeight="1" x14ac:dyDescent="0.25">
      <c r="A72" s="103"/>
      <c r="B72" s="96"/>
      <c r="C72" s="103"/>
      <c r="D72" s="40" t="s">
        <v>24</v>
      </c>
      <c r="E72" s="18">
        <v>0</v>
      </c>
      <c r="F72" s="18">
        <v>0</v>
      </c>
      <c r="G72" s="46">
        <v>0</v>
      </c>
      <c r="H72" s="18">
        <f t="shared" si="12"/>
        <v>0</v>
      </c>
      <c r="I72" s="46">
        <v>0</v>
      </c>
      <c r="J72" s="103"/>
    </row>
    <row r="73" spans="1:10" ht="24.95" customHeight="1" x14ac:dyDescent="0.25">
      <c r="A73" s="103"/>
      <c r="B73" s="96"/>
      <c r="C73" s="103"/>
      <c r="D73" s="40" t="s">
        <v>16</v>
      </c>
      <c r="E73" s="18">
        <v>0</v>
      </c>
      <c r="F73" s="18">
        <v>0</v>
      </c>
      <c r="G73" s="46">
        <v>0</v>
      </c>
      <c r="H73" s="18">
        <f t="shared" si="12"/>
        <v>0</v>
      </c>
      <c r="I73" s="46">
        <v>0</v>
      </c>
      <c r="J73" s="103"/>
    </row>
    <row r="74" spans="1:10" ht="51.75" hidden="1" customHeight="1" thickBot="1" x14ac:dyDescent="0.3">
      <c r="A74" s="103"/>
      <c r="B74" s="96"/>
      <c r="C74" s="103"/>
      <c r="D74" s="40"/>
      <c r="E74" s="18"/>
      <c r="F74" s="18"/>
      <c r="G74" s="46"/>
      <c r="H74" s="18"/>
      <c r="I74" s="46"/>
      <c r="J74" s="103"/>
    </row>
    <row r="75" spans="1:10" ht="39" hidden="1" customHeight="1" thickBot="1" x14ac:dyDescent="0.3">
      <c r="A75" s="103"/>
      <c r="B75" s="96"/>
      <c r="C75" s="103"/>
      <c r="D75" s="40"/>
      <c r="E75" s="18"/>
      <c r="F75" s="18"/>
      <c r="G75" s="46"/>
      <c r="H75" s="18"/>
      <c r="I75" s="46"/>
      <c r="J75" s="103"/>
    </row>
    <row r="76" spans="1:10" ht="25.5" customHeight="1" x14ac:dyDescent="0.25">
      <c r="A76" s="104"/>
      <c r="B76" s="97"/>
      <c r="C76" s="104"/>
      <c r="D76" s="40" t="s">
        <v>25</v>
      </c>
      <c r="E76" s="18">
        <v>0</v>
      </c>
      <c r="F76" s="18">
        <v>0</v>
      </c>
      <c r="G76" s="46">
        <v>0</v>
      </c>
      <c r="H76" s="18">
        <f t="shared" si="12"/>
        <v>0</v>
      </c>
      <c r="I76" s="46">
        <v>0</v>
      </c>
      <c r="J76" s="104"/>
    </row>
    <row r="77" spans="1:10" ht="22.5" customHeight="1" x14ac:dyDescent="0.25">
      <c r="A77" s="102" t="s">
        <v>64</v>
      </c>
      <c r="B77" s="102" t="s">
        <v>66</v>
      </c>
      <c r="C77" s="102" t="s">
        <v>40</v>
      </c>
      <c r="D77" s="40" t="s">
        <v>13</v>
      </c>
      <c r="E77" s="18">
        <v>0</v>
      </c>
      <c r="F77" s="18">
        <v>0</v>
      </c>
      <c r="G77" s="46">
        <v>0</v>
      </c>
      <c r="H77" s="18">
        <f t="shared" ref="H77:H80" si="13">F77-G77</f>
        <v>0</v>
      </c>
      <c r="I77" s="46">
        <v>0</v>
      </c>
      <c r="J77" s="163" t="s">
        <v>95</v>
      </c>
    </row>
    <row r="78" spans="1:10" ht="22.5" customHeight="1" x14ac:dyDescent="0.25">
      <c r="A78" s="103"/>
      <c r="B78" s="103"/>
      <c r="C78" s="103"/>
      <c r="D78" s="40" t="s">
        <v>14</v>
      </c>
      <c r="E78" s="18">
        <v>0</v>
      </c>
      <c r="F78" s="18">
        <v>0</v>
      </c>
      <c r="G78" s="46">
        <v>0</v>
      </c>
      <c r="H78" s="18">
        <f t="shared" si="13"/>
        <v>0</v>
      </c>
      <c r="I78" s="46">
        <v>0</v>
      </c>
      <c r="J78" s="103"/>
    </row>
    <row r="79" spans="1:10" ht="22.5" customHeight="1" x14ac:dyDescent="0.25">
      <c r="A79" s="103"/>
      <c r="B79" s="103"/>
      <c r="C79" s="103"/>
      <c r="D79" s="40" t="s">
        <v>24</v>
      </c>
      <c r="E79" s="18">
        <v>0</v>
      </c>
      <c r="F79" s="18">
        <v>0</v>
      </c>
      <c r="G79" s="46">
        <v>0</v>
      </c>
      <c r="H79" s="18">
        <f t="shared" si="13"/>
        <v>0</v>
      </c>
      <c r="I79" s="46">
        <v>0</v>
      </c>
      <c r="J79" s="103"/>
    </row>
    <row r="80" spans="1:10" ht="22.5" customHeight="1" x14ac:dyDescent="0.25">
      <c r="A80" s="103"/>
      <c r="B80" s="103"/>
      <c r="C80" s="103"/>
      <c r="D80" s="40" t="s">
        <v>16</v>
      </c>
      <c r="E80" s="18">
        <v>0</v>
      </c>
      <c r="F80" s="18">
        <v>0</v>
      </c>
      <c r="G80" s="46">
        <v>0</v>
      </c>
      <c r="H80" s="18">
        <f t="shared" si="13"/>
        <v>0</v>
      </c>
      <c r="I80" s="46">
        <v>0</v>
      </c>
      <c r="J80" s="103"/>
    </row>
    <row r="81" spans="1:10" ht="22.5" customHeight="1" x14ac:dyDescent="0.25">
      <c r="A81" s="104"/>
      <c r="B81" s="104"/>
      <c r="C81" s="104"/>
      <c r="D81" s="40" t="s">
        <v>25</v>
      </c>
      <c r="E81" s="18">
        <v>0</v>
      </c>
      <c r="F81" s="18">
        <v>0</v>
      </c>
      <c r="G81" s="46">
        <v>0</v>
      </c>
      <c r="H81" s="18">
        <f>F81-G81</f>
        <v>0</v>
      </c>
      <c r="I81" s="46">
        <v>0</v>
      </c>
      <c r="J81" s="104"/>
    </row>
    <row r="82" spans="1:10" ht="22.5" customHeight="1" x14ac:dyDescent="0.25">
      <c r="A82" s="102" t="s">
        <v>65</v>
      </c>
      <c r="B82" s="102" t="s">
        <v>29</v>
      </c>
      <c r="C82" s="102" t="s">
        <v>102</v>
      </c>
      <c r="D82" s="40" t="s">
        <v>13</v>
      </c>
      <c r="E82" s="18">
        <v>0</v>
      </c>
      <c r="F82" s="18">
        <v>0</v>
      </c>
      <c r="G82" s="46">
        <v>0</v>
      </c>
      <c r="H82" s="18">
        <f t="shared" ref="H82:H85" si="14">F82-G82</f>
        <v>0</v>
      </c>
      <c r="I82" s="46">
        <v>0</v>
      </c>
      <c r="J82" s="163" t="s">
        <v>95</v>
      </c>
    </row>
    <row r="83" spans="1:10" ht="22.5" customHeight="1" x14ac:dyDescent="0.25">
      <c r="A83" s="103"/>
      <c r="B83" s="103"/>
      <c r="C83" s="103"/>
      <c r="D83" s="40" t="s">
        <v>14</v>
      </c>
      <c r="E83" s="18">
        <v>0</v>
      </c>
      <c r="F83" s="18">
        <v>0</v>
      </c>
      <c r="G83" s="46">
        <v>0</v>
      </c>
      <c r="H83" s="18">
        <f t="shared" si="14"/>
        <v>0</v>
      </c>
      <c r="I83" s="46">
        <v>0</v>
      </c>
      <c r="J83" s="103"/>
    </row>
    <row r="84" spans="1:10" ht="22.5" customHeight="1" x14ac:dyDescent="0.25">
      <c r="A84" s="103"/>
      <c r="B84" s="103"/>
      <c r="C84" s="103"/>
      <c r="D84" s="40" t="s">
        <v>24</v>
      </c>
      <c r="E84" s="18">
        <v>0</v>
      </c>
      <c r="F84" s="18">
        <v>0</v>
      </c>
      <c r="G84" s="46">
        <v>0</v>
      </c>
      <c r="H84" s="18">
        <f t="shared" si="14"/>
        <v>0</v>
      </c>
      <c r="I84" s="46">
        <v>0</v>
      </c>
      <c r="J84" s="103"/>
    </row>
    <row r="85" spans="1:10" ht="22.5" customHeight="1" x14ac:dyDescent="0.25">
      <c r="A85" s="103"/>
      <c r="B85" s="103"/>
      <c r="C85" s="103"/>
      <c r="D85" s="40" t="s">
        <v>16</v>
      </c>
      <c r="E85" s="18">
        <v>0</v>
      </c>
      <c r="F85" s="18">
        <v>0</v>
      </c>
      <c r="G85" s="46">
        <v>0</v>
      </c>
      <c r="H85" s="18">
        <f t="shared" si="14"/>
        <v>0</v>
      </c>
      <c r="I85" s="46">
        <v>0</v>
      </c>
      <c r="J85" s="103"/>
    </row>
    <row r="86" spans="1:10" ht="22.5" customHeight="1" x14ac:dyDescent="0.25">
      <c r="A86" s="104"/>
      <c r="B86" s="104"/>
      <c r="C86" s="104"/>
      <c r="D86" s="40" t="s">
        <v>25</v>
      </c>
      <c r="E86" s="18">
        <v>0</v>
      </c>
      <c r="F86" s="18">
        <v>0</v>
      </c>
      <c r="G86" s="46">
        <v>0</v>
      </c>
      <c r="H86" s="18">
        <f>F86-G86</f>
        <v>0</v>
      </c>
      <c r="I86" s="46">
        <v>0</v>
      </c>
      <c r="J86" s="104"/>
    </row>
    <row r="87" spans="1:10" ht="24" customHeight="1" x14ac:dyDescent="0.25">
      <c r="A87" s="132" t="s">
        <v>26</v>
      </c>
      <c r="B87" s="133"/>
      <c r="C87" s="134"/>
      <c r="D87" s="40" t="s">
        <v>13</v>
      </c>
      <c r="E87" s="18">
        <v>0</v>
      </c>
      <c r="F87" s="18">
        <v>0</v>
      </c>
      <c r="G87" s="46">
        <v>0</v>
      </c>
      <c r="H87" s="18">
        <f t="shared" si="12"/>
        <v>0</v>
      </c>
      <c r="I87" s="46">
        <v>0</v>
      </c>
      <c r="J87" s="13"/>
    </row>
    <row r="88" spans="1:10" ht="27" customHeight="1" x14ac:dyDescent="0.25">
      <c r="A88" s="135"/>
      <c r="B88" s="136"/>
      <c r="C88" s="137"/>
      <c r="D88" s="40" t="s">
        <v>14</v>
      </c>
      <c r="E88" s="18">
        <v>0</v>
      </c>
      <c r="F88" s="18">
        <v>0</v>
      </c>
      <c r="G88" s="46">
        <v>0</v>
      </c>
      <c r="H88" s="18">
        <f t="shared" si="12"/>
        <v>0</v>
      </c>
      <c r="I88" s="46">
        <v>0</v>
      </c>
      <c r="J88" s="13"/>
    </row>
    <row r="89" spans="1:10" ht="24.95" customHeight="1" x14ac:dyDescent="0.25">
      <c r="A89" s="135"/>
      <c r="B89" s="136"/>
      <c r="C89" s="137"/>
      <c r="D89" s="40" t="s">
        <v>24</v>
      </c>
      <c r="E89" s="18">
        <v>0</v>
      </c>
      <c r="F89" s="18">
        <v>0</v>
      </c>
      <c r="G89" s="46">
        <v>0</v>
      </c>
      <c r="H89" s="18">
        <f t="shared" si="12"/>
        <v>0</v>
      </c>
      <c r="I89" s="46">
        <v>0</v>
      </c>
      <c r="J89" s="13"/>
    </row>
    <row r="90" spans="1:10" ht="24.95" customHeight="1" x14ac:dyDescent="0.25">
      <c r="A90" s="135"/>
      <c r="B90" s="136"/>
      <c r="C90" s="137"/>
      <c r="D90" s="40" t="s">
        <v>16</v>
      </c>
      <c r="E90" s="18">
        <v>0</v>
      </c>
      <c r="F90" s="18">
        <v>0</v>
      </c>
      <c r="G90" s="46">
        <v>0</v>
      </c>
      <c r="H90" s="18">
        <f t="shared" si="12"/>
        <v>0</v>
      </c>
      <c r="I90" s="46">
        <v>0</v>
      </c>
      <c r="J90" s="13"/>
    </row>
    <row r="91" spans="1:10" ht="24.95" customHeight="1" x14ac:dyDescent="0.25">
      <c r="A91" s="138"/>
      <c r="B91" s="139"/>
      <c r="C91" s="140"/>
      <c r="D91" s="40" t="s">
        <v>25</v>
      </c>
      <c r="E91" s="18">
        <v>0</v>
      </c>
      <c r="F91" s="18">
        <v>0</v>
      </c>
      <c r="G91" s="46">
        <v>0</v>
      </c>
      <c r="H91" s="18">
        <v>0</v>
      </c>
      <c r="I91" s="46">
        <v>0</v>
      </c>
      <c r="J91" s="13"/>
    </row>
    <row r="92" spans="1:10" ht="24.95" customHeight="1" x14ac:dyDescent="0.25">
      <c r="A92" s="123" t="s">
        <v>44</v>
      </c>
      <c r="B92" s="124"/>
      <c r="C92" s="125"/>
      <c r="D92" s="40" t="s">
        <v>13</v>
      </c>
      <c r="E92" s="18">
        <v>0</v>
      </c>
      <c r="F92" s="18">
        <v>0</v>
      </c>
      <c r="G92" s="46">
        <v>0</v>
      </c>
      <c r="H92" s="18">
        <f t="shared" ref="H92:H95" si="15">F92-G92</f>
        <v>0</v>
      </c>
      <c r="I92" s="46">
        <v>0</v>
      </c>
      <c r="J92" s="20"/>
    </row>
    <row r="93" spans="1:10" ht="24.95" customHeight="1" x14ac:dyDescent="0.25">
      <c r="A93" s="126"/>
      <c r="B93" s="127"/>
      <c r="C93" s="128"/>
      <c r="D93" s="40" t="s">
        <v>14</v>
      </c>
      <c r="E93" s="18">
        <v>0</v>
      </c>
      <c r="F93" s="18">
        <v>0</v>
      </c>
      <c r="G93" s="46">
        <v>0</v>
      </c>
      <c r="H93" s="18">
        <f t="shared" si="15"/>
        <v>0</v>
      </c>
      <c r="I93" s="46">
        <v>0</v>
      </c>
      <c r="J93" s="20"/>
    </row>
    <row r="94" spans="1:10" ht="24.95" customHeight="1" x14ac:dyDescent="0.25">
      <c r="A94" s="126"/>
      <c r="B94" s="127"/>
      <c r="C94" s="128"/>
      <c r="D94" s="40" t="s">
        <v>24</v>
      </c>
      <c r="E94" s="18">
        <v>0</v>
      </c>
      <c r="F94" s="18">
        <v>0</v>
      </c>
      <c r="G94" s="46">
        <v>0</v>
      </c>
      <c r="H94" s="18">
        <f t="shared" si="15"/>
        <v>0</v>
      </c>
      <c r="I94" s="46">
        <v>0</v>
      </c>
      <c r="J94" s="20"/>
    </row>
    <row r="95" spans="1:10" ht="24.95" customHeight="1" x14ac:dyDescent="0.25">
      <c r="A95" s="126"/>
      <c r="B95" s="127"/>
      <c r="C95" s="128"/>
      <c r="D95" s="40" t="s">
        <v>16</v>
      </c>
      <c r="E95" s="18">
        <v>0</v>
      </c>
      <c r="F95" s="18">
        <v>0</v>
      </c>
      <c r="G95" s="46">
        <v>0</v>
      </c>
      <c r="H95" s="18">
        <f t="shared" si="15"/>
        <v>0</v>
      </c>
      <c r="I95" s="46">
        <v>0</v>
      </c>
      <c r="J95" s="20"/>
    </row>
    <row r="96" spans="1:10" ht="24.95" customHeight="1" x14ac:dyDescent="0.25">
      <c r="A96" s="129"/>
      <c r="B96" s="130"/>
      <c r="C96" s="131"/>
      <c r="D96" s="40" t="s">
        <v>25</v>
      </c>
      <c r="E96" s="18">
        <v>0</v>
      </c>
      <c r="F96" s="18">
        <v>0</v>
      </c>
      <c r="G96" s="46">
        <v>0</v>
      </c>
      <c r="H96" s="18">
        <v>0</v>
      </c>
      <c r="I96" s="46">
        <v>0</v>
      </c>
      <c r="J96" s="20"/>
    </row>
    <row r="97" spans="1:10" ht="24.95" customHeight="1" x14ac:dyDescent="0.25">
      <c r="A97" s="121" t="s">
        <v>67</v>
      </c>
      <c r="B97" s="121"/>
      <c r="C97" s="121"/>
      <c r="D97" s="121"/>
      <c r="E97" s="121"/>
      <c r="F97" s="121"/>
      <c r="G97" s="121"/>
      <c r="H97" s="121"/>
      <c r="I97" s="121"/>
      <c r="J97" s="122"/>
    </row>
    <row r="98" spans="1:10" ht="24.95" customHeight="1" x14ac:dyDescent="0.25">
      <c r="A98" s="121" t="s">
        <v>30</v>
      </c>
      <c r="B98" s="121"/>
      <c r="C98" s="121"/>
      <c r="D98" s="121"/>
      <c r="E98" s="121"/>
      <c r="F98" s="121"/>
      <c r="G98" s="121"/>
      <c r="H98" s="121"/>
      <c r="I98" s="121"/>
      <c r="J98" s="122"/>
    </row>
    <row r="99" spans="1:10" ht="24.95" customHeight="1" x14ac:dyDescent="0.25">
      <c r="A99" s="120" t="s">
        <v>39</v>
      </c>
      <c r="B99" s="121"/>
      <c r="C99" s="121"/>
      <c r="D99" s="121"/>
      <c r="E99" s="121"/>
      <c r="F99" s="121"/>
      <c r="G99" s="121"/>
      <c r="H99" s="121"/>
      <c r="I99" s="121"/>
      <c r="J99" s="122"/>
    </row>
    <row r="100" spans="1:10" ht="24" customHeight="1" x14ac:dyDescent="0.25">
      <c r="A100" s="102" t="s">
        <v>68</v>
      </c>
      <c r="B100" s="95" t="s">
        <v>69</v>
      </c>
      <c r="C100" s="102" t="s">
        <v>102</v>
      </c>
      <c r="D100" s="40" t="s">
        <v>13</v>
      </c>
      <c r="E100" s="18">
        <v>0</v>
      </c>
      <c r="F100" s="18">
        <v>0</v>
      </c>
      <c r="G100" s="46">
        <v>0</v>
      </c>
      <c r="H100" s="18">
        <f t="shared" ref="H100:H103" si="16">F100-G100</f>
        <v>0</v>
      </c>
      <c r="I100" s="46">
        <v>0</v>
      </c>
      <c r="J100" s="163" t="s">
        <v>104</v>
      </c>
    </row>
    <row r="101" spans="1:10" ht="22.5" customHeight="1" x14ac:dyDescent="0.25">
      <c r="A101" s="103"/>
      <c r="B101" s="96"/>
      <c r="C101" s="103"/>
      <c r="D101" s="40" t="s">
        <v>14</v>
      </c>
      <c r="E101" s="18">
        <v>0</v>
      </c>
      <c r="F101" s="18">
        <v>0</v>
      </c>
      <c r="G101" s="46">
        <v>0</v>
      </c>
      <c r="H101" s="18">
        <f t="shared" si="16"/>
        <v>0</v>
      </c>
      <c r="I101" s="46">
        <v>0</v>
      </c>
      <c r="J101" s="103"/>
    </row>
    <row r="102" spans="1:10" ht="22.5" customHeight="1" x14ac:dyDescent="0.25">
      <c r="A102" s="103"/>
      <c r="B102" s="96"/>
      <c r="C102" s="103"/>
      <c r="D102" s="40" t="s">
        <v>24</v>
      </c>
      <c r="E102" s="18">
        <v>0</v>
      </c>
      <c r="F102" s="18">
        <v>0</v>
      </c>
      <c r="G102" s="46">
        <v>0</v>
      </c>
      <c r="H102" s="18">
        <v>0</v>
      </c>
      <c r="I102" s="46">
        <v>0</v>
      </c>
      <c r="J102" s="103"/>
    </row>
    <row r="103" spans="1:10" ht="26.25" customHeight="1" x14ac:dyDescent="0.25">
      <c r="A103" s="103"/>
      <c r="B103" s="96"/>
      <c r="C103" s="103"/>
      <c r="D103" s="40" t="s">
        <v>16</v>
      </c>
      <c r="E103" s="18">
        <v>0</v>
      </c>
      <c r="F103" s="18">
        <v>0</v>
      </c>
      <c r="G103" s="46">
        <v>0</v>
      </c>
      <c r="H103" s="18">
        <f t="shared" si="16"/>
        <v>0</v>
      </c>
      <c r="I103" s="46">
        <v>0</v>
      </c>
      <c r="J103" s="103"/>
    </row>
    <row r="104" spans="1:10" ht="21" customHeight="1" x14ac:dyDescent="0.25">
      <c r="A104" s="104"/>
      <c r="B104" s="97"/>
      <c r="C104" s="104"/>
      <c r="D104" s="40" t="s">
        <v>25</v>
      </c>
      <c r="E104" s="18">
        <v>0</v>
      </c>
      <c r="F104" s="18">
        <v>0</v>
      </c>
      <c r="G104" s="46">
        <v>0</v>
      </c>
      <c r="H104" s="18">
        <v>0</v>
      </c>
      <c r="I104" s="46">
        <v>0</v>
      </c>
      <c r="J104" s="104"/>
    </row>
    <row r="105" spans="1:10" ht="24.95" customHeight="1" x14ac:dyDescent="0.25">
      <c r="A105" s="134" t="s">
        <v>70</v>
      </c>
      <c r="B105" s="102" t="s">
        <v>71</v>
      </c>
      <c r="C105" s="103" t="s">
        <v>103</v>
      </c>
      <c r="D105" s="48" t="s">
        <v>13</v>
      </c>
      <c r="E105" s="18">
        <v>0</v>
      </c>
      <c r="F105" s="18">
        <v>0</v>
      </c>
      <c r="G105" s="46">
        <v>0</v>
      </c>
      <c r="H105" s="18">
        <f t="shared" ref="H105:H106" si="17">F105-G105</f>
        <v>0</v>
      </c>
      <c r="I105" s="46">
        <v>0</v>
      </c>
      <c r="J105" s="163" t="s">
        <v>96</v>
      </c>
    </row>
    <row r="106" spans="1:10" ht="24.95" customHeight="1" x14ac:dyDescent="0.25">
      <c r="A106" s="137"/>
      <c r="B106" s="103"/>
      <c r="C106" s="103"/>
      <c r="D106" s="48" t="s">
        <v>14</v>
      </c>
      <c r="E106" s="18">
        <v>0</v>
      </c>
      <c r="F106" s="18">
        <v>0</v>
      </c>
      <c r="G106" s="46">
        <v>0</v>
      </c>
      <c r="H106" s="18">
        <f t="shared" si="17"/>
        <v>0</v>
      </c>
      <c r="I106" s="46">
        <v>0</v>
      </c>
      <c r="J106" s="103"/>
    </row>
    <row r="107" spans="1:10" ht="24.95" customHeight="1" x14ac:dyDescent="0.25">
      <c r="A107" s="137"/>
      <c r="B107" s="103"/>
      <c r="C107" s="103"/>
      <c r="D107" s="48" t="s">
        <v>24</v>
      </c>
      <c r="E107" s="18">
        <v>0</v>
      </c>
      <c r="F107" s="18">
        <v>0</v>
      </c>
      <c r="G107" s="46">
        <v>0</v>
      </c>
      <c r="H107" s="18">
        <v>0</v>
      </c>
      <c r="I107" s="46">
        <v>0</v>
      </c>
      <c r="J107" s="103"/>
    </row>
    <row r="108" spans="1:10" ht="24.95" customHeight="1" x14ac:dyDescent="0.25">
      <c r="A108" s="137"/>
      <c r="B108" s="103"/>
      <c r="C108" s="103"/>
      <c r="D108" s="48" t="s">
        <v>16</v>
      </c>
      <c r="E108" s="18">
        <v>0</v>
      </c>
      <c r="F108" s="18">
        <v>0</v>
      </c>
      <c r="G108" s="46">
        <v>0</v>
      </c>
      <c r="H108" s="18">
        <f t="shared" ref="H108" si="18">F108-G108</f>
        <v>0</v>
      </c>
      <c r="I108" s="46">
        <v>0</v>
      </c>
      <c r="J108" s="103"/>
    </row>
    <row r="109" spans="1:10" ht="24.95" customHeight="1" x14ac:dyDescent="0.25">
      <c r="A109" s="137"/>
      <c r="B109" s="103"/>
      <c r="C109" s="104"/>
      <c r="D109" s="48" t="s">
        <v>25</v>
      </c>
      <c r="E109" s="18">
        <v>0</v>
      </c>
      <c r="F109" s="18">
        <v>0</v>
      </c>
      <c r="G109" s="46">
        <v>0</v>
      </c>
      <c r="H109" s="18">
        <v>0</v>
      </c>
      <c r="I109" s="46">
        <v>0</v>
      </c>
      <c r="J109" s="104"/>
    </row>
    <row r="110" spans="1:10" ht="24.95" customHeight="1" x14ac:dyDescent="0.25">
      <c r="A110" s="137"/>
      <c r="B110" s="103"/>
      <c r="C110" s="102" t="s">
        <v>31</v>
      </c>
      <c r="D110" s="48" t="s">
        <v>13</v>
      </c>
      <c r="E110" s="18">
        <v>0</v>
      </c>
      <c r="F110" s="18">
        <v>0</v>
      </c>
      <c r="G110" s="46">
        <v>0</v>
      </c>
      <c r="H110" s="18">
        <f t="shared" ref="H110:H111" si="19">F110-G110</f>
        <v>0</v>
      </c>
      <c r="I110" s="46">
        <v>0</v>
      </c>
      <c r="J110" s="102" t="s">
        <v>100</v>
      </c>
    </row>
    <row r="111" spans="1:10" ht="24.95" customHeight="1" x14ac:dyDescent="0.25">
      <c r="A111" s="137"/>
      <c r="B111" s="103"/>
      <c r="C111" s="103"/>
      <c r="D111" s="48" t="s">
        <v>14</v>
      </c>
      <c r="E111" s="18">
        <v>0</v>
      </c>
      <c r="F111" s="18">
        <v>0</v>
      </c>
      <c r="G111" s="46">
        <v>0</v>
      </c>
      <c r="H111" s="18">
        <f t="shared" si="19"/>
        <v>0</v>
      </c>
      <c r="I111" s="46">
        <v>0</v>
      </c>
      <c r="J111" s="103"/>
    </row>
    <row r="112" spans="1:10" ht="24.95" customHeight="1" x14ac:dyDescent="0.25">
      <c r="A112" s="137"/>
      <c r="B112" s="103"/>
      <c r="C112" s="103"/>
      <c r="D112" s="48" t="s">
        <v>15</v>
      </c>
      <c r="E112" s="18">
        <v>70</v>
      </c>
      <c r="F112" s="18">
        <v>70</v>
      </c>
      <c r="G112" s="46">
        <v>70</v>
      </c>
      <c r="H112" s="18">
        <f>G112-F112</f>
        <v>0</v>
      </c>
      <c r="I112" s="46">
        <f>G112/F112*100</f>
        <v>100</v>
      </c>
      <c r="J112" s="103"/>
    </row>
    <row r="113" spans="1:10" ht="24.95" customHeight="1" x14ac:dyDescent="0.25">
      <c r="A113" s="137"/>
      <c r="B113" s="103"/>
      <c r="C113" s="103"/>
      <c r="D113" s="48" t="s">
        <v>16</v>
      </c>
      <c r="E113" s="18">
        <v>0</v>
      </c>
      <c r="F113" s="18">
        <v>0</v>
      </c>
      <c r="G113" s="46">
        <v>0</v>
      </c>
      <c r="H113" s="18">
        <v>0</v>
      </c>
      <c r="I113" s="46">
        <v>0</v>
      </c>
      <c r="J113" s="103"/>
    </row>
    <row r="114" spans="1:10" ht="24.95" customHeight="1" x14ac:dyDescent="0.25">
      <c r="A114" s="140"/>
      <c r="B114" s="104"/>
      <c r="C114" s="104"/>
      <c r="D114" s="48" t="s">
        <v>25</v>
      </c>
      <c r="E114" s="18">
        <v>70</v>
      </c>
      <c r="F114" s="18">
        <v>70</v>
      </c>
      <c r="G114" s="46">
        <v>70</v>
      </c>
      <c r="H114" s="18">
        <f>G114-F114</f>
        <v>0</v>
      </c>
      <c r="I114" s="46">
        <f>G114/F114*100</f>
        <v>100</v>
      </c>
      <c r="J114" s="104"/>
    </row>
    <row r="115" spans="1:10" ht="24.95" customHeight="1" x14ac:dyDescent="0.25">
      <c r="A115" s="103" t="s">
        <v>72</v>
      </c>
      <c r="B115" s="103" t="s">
        <v>73</v>
      </c>
      <c r="C115" s="103" t="s">
        <v>102</v>
      </c>
      <c r="D115" s="40" t="s">
        <v>13</v>
      </c>
      <c r="E115" s="18">
        <v>0</v>
      </c>
      <c r="F115" s="18">
        <v>0</v>
      </c>
      <c r="G115" s="46">
        <v>0</v>
      </c>
      <c r="H115" s="18">
        <f t="shared" ref="H115:H116" si="20">F115-G115</f>
        <v>0</v>
      </c>
      <c r="I115" s="46">
        <v>0</v>
      </c>
      <c r="J115" s="163" t="s">
        <v>105</v>
      </c>
    </row>
    <row r="116" spans="1:10" ht="24.95" customHeight="1" x14ac:dyDescent="0.25">
      <c r="A116" s="103"/>
      <c r="B116" s="103"/>
      <c r="C116" s="103"/>
      <c r="D116" s="40" t="s">
        <v>14</v>
      </c>
      <c r="E116" s="18">
        <v>0</v>
      </c>
      <c r="F116" s="18">
        <v>0</v>
      </c>
      <c r="G116" s="46">
        <v>0</v>
      </c>
      <c r="H116" s="18">
        <f t="shared" si="20"/>
        <v>0</v>
      </c>
      <c r="I116" s="46">
        <v>0</v>
      </c>
      <c r="J116" s="103"/>
    </row>
    <row r="117" spans="1:10" ht="24.95" customHeight="1" x14ac:dyDescent="0.25">
      <c r="A117" s="103"/>
      <c r="B117" s="103"/>
      <c r="C117" s="103"/>
      <c r="D117" s="40" t="s">
        <v>24</v>
      </c>
      <c r="E117" s="18">
        <v>0</v>
      </c>
      <c r="F117" s="18">
        <v>0</v>
      </c>
      <c r="G117" s="46">
        <v>0</v>
      </c>
      <c r="H117" s="18">
        <v>0</v>
      </c>
      <c r="I117" s="46">
        <v>0</v>
      </c>
      <c r="J117" s="103"/>
    </row>
    <row r="118" spans="1:10" ht="24.95" customHeight="1" x14ac:dyDescent="0.25">
      <c r="A118" s="103"/>
      <c r="B118" s="103"/>
      <c r="C118" s="103"/>
      <c r="D118" s="40" t="s">
        <v>16</v>
      </c>
      <c r="E118" s="18">
        <v>0</v>
      </c>
      <c r="F118" s="18">
        <v>0</v>
      </c>
      <c r="G118" s="46">
        <v>0</v>
      </c>
      <c r="H118" s="18">
        <f t="shared" ref="H118" si="21">F118-G118</f>
        <v>0</v>
      </c>
      <c r="I118" s="46">
        <v>0</v>
      </c>
      <c r="J118" s="103"/>
    </row>
    <row r="119" spans="1:10" ht="24.95" customHeight="1" x14ac:dyDescent="0.25">
      <c r="A119" s="104"/>
      <c r="B119" s="104"/>
      <c r="C119" s="104"/>
      <c r="D119" s="40" t="s">
        <v>25</v>
      </c>
      <c r="E119" s="18">
        <v>0</v>
      </c>
      <c r="F119" s="18">
        <v>0</v>
      </c>
      <c r="G119" s="46">
        <v>0</v>
      </c>
      <c r="H119" s="18">
        <v>0</v>
      </c>
      <c r="I119" s="46">
        <v>0</v>
      </c>
      <c r="J119" s="104"/>
    </row>
    <row r="120" spans="1:10" ht="24.95" customHeight="1" x14ac:dyDescent="0.25">
      <c r="A120" s="132" t="s">
        <v>45</v>
      </c>
      <c r="B120" s="133"/>
      <c r="C120" s="134"/>
      <c r="D120" s="40" t="s">
        <v>13</v>
      </c>
      <c r="E120" s="18">
        <v>0</v>
      </c>
      <c r="F120" s="18">
        <v>0</v>
      </c>
      <c r="G120" s="46">
        <v>0</v>
      </c>
      <c r="H120" s="18">
        <f t="shared" ref="H120:H121" si="22">F120-G120</f>
        <v>0</v>
      </c>
      <c r="I120" s="46">
        <v>0</v>
      </c>
      <c r="J120" s="13"/>
    </row>
    <row r="121" spans="1:10" ht="27" customHeight="1" x14ac:dyDescent="0.25">
      <c r="A121" s="135"/>
      <c r="B121" s="136"/>
      <c r="C121" s="137"/>
      <c r="D121" s="40" t="s">
        <v>14</v>
      </c>
      <c r="E121" s="18">
        <v>0</v>
      </c>
      <c r="F121" s="18">
        <v>0</v>
      </c>
      <c r="G121" s="46">
        <v>0</v>
      </c>
      <c r="H121" s="18">
        <f t="shared" si="22"/>
        <v>0</v>
      </c>
      <c r="I121" s="46">
        <v>0</v>
      </c>
      <c r="J121" s="13"/>
    </row>
    <row r="122" spans="1:10" ht="24.95" customHeight="1" x14ac:dyDescent="0.25">
      <c r="A122" s="135"/>
      <c r="B122" s="136"/>
      <c r="C122" s="137"/>
      <c r="D122" s="40" t="s">
        <v>24</v>
      </c>
      <c r="E122" s="18">
        <v>70</v>
      </c>
      <c r="F122" s="18">
        <v>70</v>
      </c>
      <c r="G122" s="46">
        <v>70</v>
      </c>
      <c r="H122" s="18">
        <f>G122-F122</f>
        <v>0</v>
      </c>
      <c r="I122" s="46">
        <f>G122/F122*100</f>
        <v>100</v>
      </c>
      <c r="J122" s="13"/>
    </row>
    <row r="123" spans="1:10" ht="24.95" customHeight="1" x14ac:dyDescent="0.25">
      <c r="A123" s="135"/>
      <c r="B123" s="136"/>
      <c r="C123" s="137"/>
      <c r="D123" s="40" t="s">
        <v>16</v>
      </c>
      <c r="E123" s="18">
        <v>0</v>
      </c>
      <c r="F123" s="18">
        <v>0</v>
      </c>
      <c r="G123" s="46">
        <v>0</v>
      </c>
      <c r="H123" s="18">
        <f t="shared" ref="H123" si="23">F123-G123</f>
        <v>0</v>
      </c>
      <c r="I123" s="46">
        <v>0</v>
      </c>
      <c r="J123" s="13"/>
    </row>
    <row r="124" spans="1:10" ht="24.95" customHeight="1" x14ac:dyDescent="0.25">
      <c r="A124" s="138"/>
      <c r="B124" s="139"/>
      <c r="C124" s="140"/>
      <c r="D124" s="40" t="s">
        <v>25</v>
      </c>
      <c r="E124" s="18">
        <v>70</v>
      </c>
      <c r="F124" s="18">
        <v>70</v>
      </c>
      <c r="G124" s="46">
        <v>70</v>
      </c>
      <c r="H124" s="18">
        <f>G124-F124</f>
        <v>0</v>
      </c>
      <c r="I124" s="46">
        <f>G124/F124*100</f>
        <v>100</v>
      </c>
      <c r="J124" s="13"/>
    </row>
    <row r="125" spans="1:10" ht="24.95" customHeight="1" x14ac:dyDescent="0.25">
      <c r="A125" s="132" t="s">
        <v>46</v>
      </c>
      <c r="B125" s="133"/>
      <c r="C125" s="134"/>
      <c r="D125" s="40" t="s">
        <v>13</v>
      </c>
      <c r="E125" s="18">
        <v>0</v>
      </c>
      <c r="F125" s="18">
        <v>0</v>
      </c>
      <c r="G125" s="46">
        <v>0</v>
      </c>
      <c r="H125" s="18">
        <f t="shared" ref="H125:H126" si="24">F125-G125</f>
        <v>0</v>
      </c>
      <c r="I125" s="46">
        <v>0</v>
      </c>
      <c r="J125" s="20"/>
    </row>
    <row r="126" spans="1:10" ht="24.95" customHeight="1" x14ac:dyDescent="0.25">
      <c r="A126" s="135"/>
      <c r="B126" s="136"/>
      <c r="C126" s="137"/>
      <c r="D126" s="40" t="s">
        <v>14</v>
      </c>
      <c r="E126" s="18">
        <v>0</v>
      </c>
      <c r="F126" s="18">
        <v>0</v>
      </c>
      <c r="G126" s="46">
        <v>0</v>
      </c>
      <c r="H126" s="18">
        <f t="shared" si="24"/>
        <v>0</v>
      </c>
      <c r="I126" s="46">
        <v>0</v>
      </c>
      <c r="J126" s="20"/>
    </row>
    <row r="127" spans="1:10" ht="24.95" customHeight="1" x14ac:dyDescent="0.25">
      <c r="A127" s="135"/>
      <c r="B127" s="136"/>
      <c r="C127" s="137"/>
      <c r="D127" s="40" t="s">
        <v>24</v>
      </c>
      <c r="E127" s="18">
        <v>70</v>
      </c>
      <c r="F127" s="18">
        <v>70</v>
      </c>
      <c r="G127" s="46">
        <v>70</v>
      </c>
      <c r="H127" s="18">
        <f>G127-F127</f>
        <v>0</v>
      </c>
      <c r="I127" s="46">
        <f>G127/F127*100</f>
        <v>100</v>
      </c>
      <c r="J127" s="20"/>
    </row>
    <row r="128" spans="1:10" ht="24.95" customHeight="1" x14ac:dyDescent="0.25">
      <c r="A128" s="135"/>
      <c r="B128" s="136"/>
      <c r="C128" s="137"/>
      <c r="D128" s="40" t="s">
        <v>16</v>
      </c>
      <c r="E128" s="18">
        <v>0</v>
      </c>
      <c r="F128" s="18">
        <v>0</v>
      </c>
      <c r="G128" s="46">
        <v>0</v>
      </c>
      <c r="H128" s="18">
        <f t="shared" ref="H128" si="25">F128-G128</f>
        <v>0</v>
      </c>
      <c r="I128" s="46">
        <v>0</v>
      </c>
      <c r="J128" s="20"/>
    </row>
    <row r="129" spans="1:10" ht="24.95" customHeight="1" thickBot="1" x14ac:dyDescent="0.3">
      <c r="A129" s="138"/>
      <c r="B129" s="139"/>
      <c r="C129" s="140"/>
      <c r="D129" s="40" t="s">
        <v>25</v>
      </c>
      <c r="E129" s="18">
        <v>70</v>
      </c>
      <c r="F129" s="18">
        <v>70</v>
      </c>
      <c r="G129" s="46">
        <v>70</v>
      </c>
      <c r="H129" s="18">
        <f t="shared" ref="H129:H134" si="26">G129-F129</f>
        <v>0</v>
      </c>
      <c r="I129" s="46">
        <f>G129/F129*100</f>
        <v>100</v>
      </c>
      <c r="J129" s="20"/>
    </row>
    <row r="130" spans="1:10" s="8" customFormat="1" ht="24.95" customHeight="1" thickBot="1" x14ac:dyDescent="0.3">
      <c r="A130" s="148" t="s">
        <v>22</v>
      </c>
      <c r="B130" s="149"/>
      <c r="C130" s="149"/>
      <c r="D130" s="16" t="s">
        <v>13</v>
      </c>
      <c r="E130" s="28">
        <v>24</v>
      </c>
      <c r="F130" s="28">
        <f t="shared" ref="F130:G132" si="27">F125+F92+F62</f>
        <v>24</v>
      </c>
      <c r="G130" s="77">
        <f t="shared" si="27"/>
        <v>0</v>
      </c>
      <c r="H130" s="25">
        <f t="shared" si="26"/>
        <v>-24</v>
      </c>
      <c r="I130" s="63">
        <f>G130/F130*100</f>
        <v>0</v>
      </c>
      <c r="J130" s="22"/>
    </row>
    <row r="131" spans="1:10" s="8" customFormat="1" ht="24.95" customHeight="1" thickBot="1" x14ac:dyDescent="0.3">
      <c r="A131" s="150"/>
      <c r="B131" s="151"/>
      <c r="C131" s="151"/>
      <c r="D131" s="9" t="s">
        <v>14</v>
      </c>
      <c r="E131" s="28">
        <f>E126+E93+E63</f>
        <v>7245.5</v>
      </c>
      <c r="F131" s="28">
        <f t="shared" si="27"/>
        <v>7245.5</v>
      </c>
      <c r="G131" s="77">
        <f t="shared" si="27"/>
        <v>4649.8</v>
      </c>
      <c r="H131" s="25">
        <f t="shared" si="26"/>
        <v>-2595.6999999999998</v>
      </c>
      <c r="I131" s="64">
        <f>G131/F131*100</f>
        <v>64.175005175626254</v>
      </c>
      <c r="J131" s="23"/>
    </row>
    <row r="132" spans="1:10" s="14" customFormat="1" ht="24.95" customHeight="1" thickBot="1" x14ac:dyDescent="0.3">
      <c r="A132" s="150"/>
      <c r="B132" s="151"/>
      <c r="C132" s="151"/>
      <c r="D132" s="9" t="s">
        <v>15</v>
      </c>
      <c r="E132" s="28">
        <v>1178.5</v>
      </c>
      <c r="F132" s="28">
        <f t="shared" si="27"/>
        <v>1178.5</v>
      </c>
      <c r="G132" s="77">
        <f t="shared" si="27"/>
        <v>675.2</v>
      </c>
      <c r="H132" s="27">
        <f t="shared" si="26"/>
        <v>-503.29999999999995</v>
      </c>
      <c r="I132" s="65">
        <f>G132/F132*100</f>
        <v>57.293169282986852</v>
      </c>
      <c r="J132" s="23"/>
    </row>
    <row r="133" spans="1:10" s="8" customFormat="1" ht="24.95" customHeight="1" thickBot="1" x14ac:dyDescent="0.3">
      <c r="A133" s="150"/>
      <c r="B133" s="151"/>
      <c r="C133" s="151"/>
      <c r="D133" s="17" t="s">
        <v>16</v>
      </c>
      <c r="E133" s="28">
        <f>E128+E95+E65</f>
        <v>0</v>
      </c>
      <c r="F133" s="28">
        <f>F128+F95+F65</f>
        <v>0</v>
      </c>
      <c r="G133" s="77">
        <f>G128+G95+G90</f>
        <v>0</v>
      </c>
      <c r="H133" s="26">
        <f t="shared" si="26"/>
        <v>0</v>
      </c>
      <c r="I133" s="66">
        <v>0</v>
      </c>
      <c r="J133" s="24"/>
    </row>
    <row r="134" spans="1:10" s="8" customFormat="1" ht="24.95" customHeight="1" thickBot="1" x14ac:dyDescent="0.3">
      <c r="A134" s="152"/>
      <c r="B134" s="153"/>
      <c r="C134" s="153"/>
      <c r="D134" s="21" t="s">
        <v>25</v>
      </c>
      <c r="E134" s="28">
        <f>E130+E131+E132</f>
        <v>8448</v>
      </c>
      <c r="F134" s="28">
        <f>F130+F131+F132</f>
        <v>8448</v>
      </c>
      <c r="G134" s="77">
        <f>G130+G131+G132+G133</f>
        <v>5325</v>
      </c>
      <c r="H134" s="26">
        <f t="shared" si="26"/>
        <v>-3123</v>
      </c>
      <c r="I134" s="66">
        <f>I130+I131+I132+I133</f>
        <v>121.46817445861311</v>
      </c>
      <c r="J134" s="24"/>
    </row>
    <row r="135" spans="1:10" s="8" customFormat="1" ht="24.95" customHeight="1" x14ac:dyDescent="0.25">
      <c r="A135" s="144" t="s">
        <v>17</v>
      </c>
      <c r="B135" s="145"/>
      <c r="C135" s="145"/>
      <c r="D135" s="145"/>
      <c r="E135" s="145"/>
      <c r="F135" s="145"/>
      <c r="G135" s="145"/>
      <c r="H135" s="145"/>
      <c r="I135" s="145"/>
      <c r="J135" s="146"/>
    </row>
    <row r="136" spans="1:10" s="8" customFormat="1" ht="24.95" customHeight="1" x14ac:dyDescent="0.25">
      <c r="A136" s="147" t="s">
        <v>38</v>
      </c>
      <c r="B136" s="147"/>
      <c r="C136" s="147"/>
      <c r="D136" s="41" t="s">
        <v>13</v>
      </c>
      <c r="E136" s="18">
        <f>E118+E120</f>
        <v>0</v>
      </c>
      <c r="F136" s="18">
        <v>0</v>
      </c>
      <c r="G136" s="46">
        <v>0</v>
      </c>
      <c r="H136" s="18">
        <f t="shared" ref="H136:H139" si="28">F136-G136</f>
        <v>0</v>
      </c>
      <c r="I136" s="46">
        <v>0</v>
      </c>
      <c r="J136" s="10"/>
    </row>
    <row r="137" spans="1:10" s="8" customFormat="1" ht="24.95" customHeight="1" x14ac:dyDescent="0.25">
      <c r="A137" s="147"/>
      <c r="B137" s="147"/>
      <c r="C137" s="147"/>
      <c r="D137" s="41" t="s">
        <v>14</v>
      </c>
      <c r="E137" s="18">
        <v>84.1</v>
      </c>
      <c r="F137" s="18">
        <v>84.1</v>
      </c>
      <c r="G137" s="46">
        <f>G33</f>
        <v>58.6</v>
      </c>
      <c r="H137" s="18">
        <f>G137-F137</f>
        <v>-25.499999999999993</v>
      </c>
      <c r="I137" s="46">
        <f>G137/F137*100</f>
        <v>69.678953626634964</v>
      </c>
      <c r="J137" s="10"/>
    </row>
    <row r="138" spans="1:10" s="8" customFormat="1" ht="24.95" customHeight="1" x14ac:dyDescent="0.25">
      <c r="A138" s="147"/>
      <c r="B138" s="147"/>
      <c r="C138" s="147"/>
      <c r="D138" s="41" t="s">
        <v>15</v>
      </c>
      <c r="E138" s="18">
        <v>36</v>
      </c>
      <c r="F138" s="18">
        <v>36</v>
      </c>
      <c r="G138" s="46">
        <v>0</v>
      </c>
      <c r="H138" s="18">
        <v>0</v>
      </c>
      <c r="I138" s="46">
        <v>0</v>
      </c>
      <c r="J138" s="10"/>
    </row>
    <row r="139" spans="1:10" s="8" customFormat="1" ht="24.95" customHeight="1" x14ac:dyDescent="0.25">
      <c r="A139" s="147"/>
      <c r="B139" s="147"/>
      <c r="C139" s="147"/>
      <c r="D139" s="41" t="s">
        <v>16</v>
      </c>
      <c r="E139" s="18">
        <v>0</v>
      </c>
      <c r="F139" s="18">
        <v>0</v>
      </c>
      <c r="G139" s="46">
        <v>0</v>
      </c>
      <c r="H139" s="18">
        <f t="shared" si="28"/>
        <v>0</v>
      </c>
      <c r="I139" s="46">
        <v>0</v>
      </c>
      <c r="J139" s="10"/>
    </row>
    <row r="140" spans="1:10" s="8" customFormat="1" ht="24.95" customHeight="1" x14ac:dyDescent="0.25">
      <c r="A140" s="147"/>
      <c r="B140" s="147"/>
      <c r="C140" s="147"/>
      <c r="D140" s="42" t="s">
        <v>18</v>
      </c>
      <c r="E140" s="30">
        <f>E137+E138</f>
        <v>120.1</v>
      </c>
      <c r="F140" s="30">
        <f>F137+F138</f>
        <v>120.1</v>
      </c>
      <c r="G140" s="67">
        <f>G137+G138</f>
        <v>58.6</v>
      </c>
      <c r="H140" s="30">
        <f>G140-F140</f>
        <v>-61.499999999999993</v>
      </c>
      <c r="I140" s="67">
        <f>G140/F140*100</f>
        <v>48.792672772689428</v>
      </c>
      <c r="J140" s="10"/>
    </row>
    <row r="141" spans="1:10" s="8" customFormat="1" ht="24.95" customHeight="1" x14ac:dyDescent="0.25">
      <c r="A141" s="154" t="s">
        <v>36</v>
      </c>
      <c r="B141" s="155"/>
      <c r="C141" s="156"/>
      <c r="D141" s="41" t="s">
        <v>13</v>
      </c>
      <c r="E141" s="18">
        <v>0</v>
      </c>
      <c r="F141" s="18">
        <v>0</v>
      </c>
      <c r="G141" s="46">
        <v>0</v>
      </c>
      <c r="H141" s="18">
        <v>0</v>
      </c>
      <c r="I141" s="46">
        <v>0</v>
      </c>
      <c r="J141" s="29"/>
    </row>
    <row r="142" spans="1:10" s="8" customFormat="1" ht="24.95" customHeight="1" x14ac:dyDescent="0.25">
      <c r="A142" s="157"/>
      <c r="B142" s="158"/>
      <c r="C142" s="159"/>
      <c r="D142" s="41" t="s">
        <v>14</v>
      </c>
      <c r="E142" s="18">
        <v>0</v>
      </c>
      <c r="F142" s="18">
        <v>0</v>
      </c>
      <c r="G142" s="46">
        <v>0</v>
      </c>
      <c r="H142" s="18">
        <v>0</v>
      </c>
      <c r="I142" s="46">
        <v>0</v>
      </c>
      <c r="J142" s="29"/>
    </row>
    <row r="143" spans="1:10" s="8" customFormat="1" ht="24.95" customHeight="1" x14ac:dyDescent="0.25">
      <c r="A143" s="157"/>
      <c r="B143" s="158"/>
      <c r="C143" s="159"/>
      <c r="D143" s="41" t="s">
        <v>15</v>
      </c>
      <c r="E143" s="18">
        <v>0</v>
      </c>
      <c r="F143" s="18">
        <v>0</v>
      </c>
      <c r="G143" s="46">
        <v>0</v>
      </c>
      <c r="H143" s="18">
        <v>0</v>
      </c>
      <c r="I143" s="46">
        <v>0</v>
      </c>
      <c r="J143" s="29"/>
    </row>
    <row r="144" spans="1:10" s="8" customFormat="1" ht="24.95" customHeight="1" x14ac:dyDescent="0.25">
      <c r="A144" s="157"/>
      <c r="B144" s="158"/>
      <c r="C144" s="159"/>
      <c r="D144" s="41" t="s">
        <v>16</v>
      </c>
      <c r="E144" s="18">
        <v>0</v>
      </c>
      <c r="F144" s="18">
        <v>0</v>
      </c>
      <c r="G144" s="46">
        <v>0</v>
      </c>
      <c r="H144" s="18">
        <f t="shared" ref="H144:H145" si="29">F144-G144</f>
        <v>0</v>
      </c>
      <c r="I144" s="46">
        <v>0</v>
      </c>
      <c r="J144" s="29"/>
    </row>
    <row r="145" spans="1:10" s="8" customFormat="1" ht="24.95" customHeight="1" x14ac:dyDescent="0.25">
      <c r="A145" s="160"/>
      <c r="B145" s="161"/>
      <c r="C145" s="162"/>
      <c r="D145" s="42" t="s">
        <v>18</v>
      </c>
      <c r="E145" s="30">
        <f>E144+E143+E142+E141</f>
        <v>0</v>
      </c>
      <c r="F145" s="30">
        <f>F144+F143+F142+F141</f>
        <v>0</v>
      </c>
      <c r="G145" s="67">
        <f>G144+G143+G142+G141</f>
        <v>0</v>
      </c>
      <c r="H145" s="30">
        <f t="shared" si="29"/>
        <v>0</v>
      </c>
      <c r="I145" s="67">
        <v>0</v>
      </c>
      <c r="J145" s="29"/>
    </row>
    <row r="146" spans="1:10" s="8" customFormat="1" ht="24.95" customHeight="1" x14ac:dyDescent="0.25">
      <c r="A146" s="154" t="s">
        <v>75</v>
      </c>
      <c r="B146" s="155"/>
      <c r="C146" s="156"/>
      <c r="D146" s="41" t="s">
        <v>13</v>
      </c>
      <c r="E146" s="18">
        <v>0</v>
      </c>
      <c r="F146" s="18">
        <v>0</v>
      </c>
      <c r="G146" s="46">
        <v>0</v>
      </c>
      <c r="H146" s="18">
        <v>0</v>
      </c>
      <c r="I146" s="46">
        <v>0</v>
      </c>
      <c r="J146" s="50"/>
    </row>
    <row r="147" spans="1:10" s="8" customFormat="1" ht="24.95" customHeight="1" x14ac:dyDescent="0.25">
      <c r="A147" s="157"/>
      <c r="B147" s="158"/>
      <c r="C147" s="159"/>
      <c r="D147" s="41" t="s">
        <v>14</v>
      </c>
      <c r="E147" s="18">
        <v>0</v>
      </c>
      <c r="F147" s="18">
        <v>0</v>
      </c>
      <c r="G147" s="46">
        <v>0</v>
      </c>
      <c r="H147" s="18">
        <v>0</v>
      </c>
      <c r="I147" s="46">
        <v>0</v>
      </c>
      <c r="J147" s="49"/>
    </row>
    <row r="148" spans="1:10" s="8" customFormat="1" ht="24.95" customHeight="1" x14ac:dyDescent="0.25">
      <c r="A148" s="157"/>
      <c r="B148" s="158"/>
      <c r="C148" s="159"/>
      <c r="D148" s="41" t="s">
        <v>15</v>
      </c>
      <c r="E148" s="18">
        <v>0</v>
      </c>
      <c r="F148" s="18">
        <v>0</v>
      </c>
      <c r="G148" s="46">
        <v>0</v>
      </c>
      <c r="H148" s="18">
        <v>0</v>
      </c>
      <c r="I148" s="46">
        <v>0</v>
      </c>
      <c r="J148" s="29"/>
    </row>
    <row r="149" spans="1:10" s="8" customFormat="1" ht="24.95" customHeight="1" x14ac:dyDescent="0.25">
      <c r="A149" s="157"/>
      <c r="B149" s="158"/>
      <c r="C149" s="159"/>
      <c r="D149" s="41" t="s">
        <v>16</v>
      </c>
      <c r="E149" s="18">
        <v>0</v>
      </c>
      <c r="F149" s="18">
        <v>0</v>
      </c>
      <c r="G149" s="46">
        <v>0</v>
      </c>
      <c r="H149" s="18">
        <f t="shared" ref="H149:H150" si="30">F149-G149</f>
        <v>0</v>
      </c>
      <c r="I149" s="46">
        <v>0</v>
      </c>
      <c r="J149" s="29"/>
    </row>
    <row r="150" spans="1:10" s="8" customFormat="1" ht="24.95" customHeight="1" x14ac:dyDescent="0.25">
      <c r="A150" s="160"/>
      <c r="B150" s="161"/>
      <c r="C150" s="162"/>
      <c r="D150" s="42" t="s">
        <v>18</v>
      </c>
      <c r="E150" s="30">
        <f>E149+E148+E147+E146</f>
        <v>0</v>
      </c>
      <c r="F150" s="30">
        <f>F149+F148+F147+F146</f>
        <v>0</v>
      </c>
      <c r="G150" s="67">
        <f>G149+G148+G147+G146</f>
        <v>0</v>
      </c>
      <c r="H150" s="30">
        <f t="shared" si="30"/>
        <v>0</v>
      </c>
      <c r="I150" s="67">
        <v>0</v>
      </c>
      <c r="J150" s="29"/>
    </row>
    <row r="151" spans="1:10" s="8" customFormat="1" ht="24.95" customHeight="1" x14ac:dyDescent="0.25">
      <c r="A151" s="154" t="s">
        <v>37</v>
      </c>
      <c r="B151" s="155"/>
      <c r="C151" s="156"/>
      <c r="D151" s="43" t="s">
        <v>13</v>
      </c>
      <c r="E151" s="32">
        <v>0</v>
      </c>
      <c r="F151" s="32">
        <v>0</v>
      </c>
      <c r="G151" s="78">
        <v>0</v>
      </c>
      <c r="H151" s="33">
        <v>0</v>
      </c>
      <c r="I151" s="68">
        <v>0</v>
      </c>
      <c r="J151" s="29"/>
    </row>
    <row r="152" spans="1:10" s="8" customFormat="1" ht="24.95" customHeight="1" x14ac:dyDescent="0.25">
      <c r="A152" s="157"/>
      <c r="B152" s="158"/>
      <c r="C152" s="159"/>
      <c r="D152" s="44" t="s">
        <v>14</v>
      </c>
      <c r="E152" s="19">
        <v>527.5</v>
      </c>
      <c r="F152" s="19">
        <f>F28</f>
        <v>527.5</v>
      </c>
      <c r="G152" s="62">
        <f>G28</f>
        <v>420</v>
      </c>
      <c r="H152" s="34">
        <f>G152-F152</f>
        <v>-107.5</v>
      </c>
      <c r="I152" s="68">
        <f>G152/F152*100</f>
        <v>79.620853080568722</v>
      </c>
      <c r="J152" s="29"/>
    </row>
    <row r="153" spans="1:10" s="8" customFormat="1" ht="24.95" customHeight="1" x14ac:dyDescent="0.25">
      <c r="A153" s="157"/>
      <c r="B153" s="158"/>
      <c r="C153" s="159"/>
      <c r="D153" s="43" t="s">
        <v>15</v>
      </c>
      <c r="E153" s="35">
        <v>1072.5</v>
      </c>
      <c r="F153" s="35">
        <f>F29</f>
        <v>1072.5</v>
      </c>
      <c r="G153" s="79">
        <f>G29</f>
        <v>605.20000000000005</v>
      </c>
      <c r="H153" s="33">
        <f>G153-F153</f>
        <v>-467.29999999999995</v>
      </c>
      <c r="I153" s="68">
        <f>G153/F153*100</f>
        <v>56.428904428904438</v>
      </c>
      <c r="J153" s="29"/>
    </row>
    <row r="154" spans="1:10" s="8" customFormat="1" ht="27" customHeight="1" x14ac:dyDescent="0.25">
      <c r="A154" s="157"/>
      <c r="B154" s="158"/>
      <c r="C154" s="159"/>
      <c r="D154" s="43" t="s">
        <v>16</v>
      </c>
      <c r="E154" s="33">
        <v>0</v>
      </c>
      <c r="F154" s="33">
        <v>0</v>
      </c>
      <c r="G154" s="68">
        <v>0</v>
      </c>
      <c r="H154" s="33">
        <v>0</v>
      </c>
      <c r="I154" s="68">
        <v>0</v>
      </c>
      <c r="J154" s="29"/>
    </row>
    <row r="155" spans="1:10" s="8" customFormat="1" ht="26.25" customHeight="1" x14ac:dyDescent="0.25">
      <c r="A155" s="160"/>
      <c r="B155" s="161"/>
      <c r="C155" s="162"/>
      <c r="D155" s="82" t="s">
        <v>18</v>
      </c>
      <c r="E155" s="36">
        <f>E152+E153</f>
        <v>1600</v>
      </c>
      <c r="F155" s="36">
        <f>F152+F153</f>
        <v>1600</v>
      </c>
      <c r="G155" s="80">
        <f>G152+G153</f>
        <v>1025.2</v>
      </c>
      <c r="H155" s="36">
        <f>G155-F155</f>
        <v>-574.79999999999995</v>
      </c>
      <c r="I155" s="68">
        <f>G155/F155*100</f>
        <v>64.075000000000003</v>
      </c>
      <c r="J155" s="29"/>
    </row>
    <row r="156" spans="1:10" s="8" customFormat="1" ht="28.5" customHeight="1" x14ac:dyDescent="0.25">
      <c r="A156" s="83" t="s">
        <v>76</v>
      </c>
      <c r="B156" s="84"/>
      <c r="C156" s="85"/>
      <c r="D156" s="41" t="s">
        <v>13</v>
      </c>
      <c r="E156" s="18">
        <v>0</v>
      </c>
      <c r="F156" s="18">
        <v>0</v>
      </c>
      <c r="G156" s="46">
        <v>0</v>
      </c>
      <c r="H156" s="18">
        <v>0</v>
      </c>
      <c r="I156" s="46">
        <v>0</v>
      </c>
      <c r="J156" s="10"/>
    </row>
    <row r="157" spans="1:10" s="8" customFormat="1" ht="25.5" x14ac:dyDescent="0.25">
      <c r="A157" s="86"/>
      <c r="B157" s="87"/>
      <c r="C157" s="88"/>
      <c r="D157" s="45" t="s">
        <v>14</v>
      </c>
      <c r="E157" s="18">
        <v>1559.2</v>
      </c>
      <c r="F157" s="18">
        <f>F41</f>
        <v>1559.2</v>
      </c>
      <c r="G157" s="46">
        <f>G38</f>
        <v>1111.3</v>
      </c>
      <c r="H157" s="18">
        <f>G157-F157</f>
        <v>-447.90000000000009</v>
      </c>
      <c r="I157" s="46">
        <f>G157/F157*100</f>
        <v>71.273730118009226</v>
      </c>
      <c r="J157" s="10"/>
    </row>
    <row r="158" spans="1:10" s="8" customFormat="1" ht="27" customHeight="1" x14ac:dyDescent="0.25">
      <c r="A158" s="86"/>
      <c r="B158" s="87"/>
      <c r="C158" s="88"/>
      <c r="D158" s="41" t="s">
        <v>15</v>
      </c>
      <c r="E158" s="18">
        <v>0</v>
      </c>
      <c r="F158" s="18">
        <v>0</v>
      </c>
      <c r="G158" s="46">
        <v>0</v>
      </c>
      <c r="H158" s="18">
        <f t="shared" ref="H158" si="31">F158-G158</f>
        <v>0</v>
      </c>
      <c r="I158" s="46">
        <v>0</v>
      </c>
      <c r="J158" s="10"/>
    </row>
    <row r="159" spans="1:10" s="8" customFormat="1" ht="27" customHeight="1" x14ac:dyDescent="0.25">
      <c r="A159" s="86"/>
      <c r="B159" s="87"/>
      <c r="C159" s="88"/>
      <c r="D159" s="41" t="s">
        <v>16</v>
      </c>
      <c r="E159" s="18">
        <v>0</v>
      </c>
      <c r="F159" s="18">
        <v>0</v>
      </c>
      <c r="G159" s="46">
        <v>0</v>
      </c>
      <c r="H159" s="18">
        <v>0</v>
      </c>
      <c r="I159" s="46">
        <v>0</v>
      </c>
      <c r="J159" s="10"/>
    </row>
    <row r="160" spans="1:10" s="8" customFormat="1" ht="27" customHeight="1" x14ac:dyDescent="0.25">
      <c r="A160" s="86"/>
      <c r="B160" s="87"/>
      <c r="C160" s="88"/>
      <c r="D160" s="42" t="s">
        <v>18</v>
      </c>
      <c r="E160" s="30">
        <v>1559.2</v>
      </c>
      <c r="F160" s="30">
        <f>F157</f>
        <v>1559.2</v>
      </c>
      <c r="G160" s="69">
        <f>G157</f>
        <v>1111.3</v>
      </c>
      <c r="H160" s="31">
        <f>G160-F160</f>
        <v>-447.90000000000009</v>
      </c>
      <c r="I160" s="69">
        <f>G160/F160*100</f>
        <v>71.273730118009226</v>
      </c>
      <c r="J160" s="10"/>
    </row>
    <row r="161" spans="1:10" s="8" customFormat="1" ht="24.75" hidden="1" customHeight="1" x14ac:dyDescent="0.25">
      <c r="A161" s="141"/>
      <c r="B161" s="142"/>
      <c r="C161" s="143"/>
      <c r="D161" s="41" t="s">
        <v>18</v>
      </c>
      <c r="E161" s="30">
        <f>E158+E157</f>
        <v>1559.2</v>
      </c>
      <c r="F161" s="30">
        <f>F158+F157</f>
        <v>1559.2</v>
      </c>
      <c r="G161" s="69">
        <f>G158+G157</f>
        <v>1111.3</v>
      </c>
      <c r="H161" s="31">
        <f>H157+H158</f>
        <v>-447.90000000000009</v>
      </c>
      <c r="I161" s="69">
        <f>G161/F161*100</f>
        <v>71.273730118009226</v>
      </c>
      <c r="J161" s="10"/>
    </row>
    <row r="162" spans="1:10" s="8" customFormat="1" ht="24.95" customHeight="1" x14ac:dyDescent="0.25">
      <c r="A162" s="83" t="s">
        <v>77</v>
      </c>
      <c r="B162" s="84"/>
      <c r="C162" s="85"/>
      <c r="D162" s="41" t="s">
        <v>13</v>
      </c>
      <c r="E162" s="18">
        <v>24</v>
      </c>
      <c r="F162" s="18">
        <v>24</v>
      </c>
      <c r="G162" s="62">
        <v>0</v>
      </c>
      <c r="H162" s="19">
        <f>G162-F162</f>
        <v>-24</v>
      </c>
      <c r="I162" s="62">
        <v>0</v>
      </c>
      <c r="J162" s="10"/>
    </row>
    <row r="163" spans="1:10" s="8" customFormat="1" ht="24.95" customHeight="1" x14ac:dyDescent="0.25">
      <c r="A163" s="86"/>
      <c r="B163" s="87"/>
      <c r="C163" s="88"/>
      <c r="D163" s="45" t="s">
        <v>14</v>
      </c>
      <c r="E163" s="18">
        <v>0</v>
      </c>
      <c r="F163" s="18">
        <v>0</v>
      </c>
      <c r="G163" s="46">
        <v>0</v>
      </c>
      <c r="H163" s="18">
        <f t="shared" ref="H163:H165" si="32">F163-G163</f>
        <v>0</v>
      </c>
      <c r="I163" s="46">
        <v>0</v>
      </c>
      <c r="J163" s="10"/>
    </row>
    <row r="164" spans="1:10" s="8" customFormat="1" ht="24.95" customHeight="1" x14ac:dyDescent="0.25">
      <c r="A164" s="86"/>
      <c r="B164" s="87"/>
      <c r="C164" s="88"/>
      <c r="D164" s="41" t="s">
        <v>15</v>
      </c>
      <c r="E164" s="18">
        <v>0</v>
      </c>
      <c r="F164" s="18">
        <v>0</v>
      </c>
      <c r="G164" s="46">
        <v>0</v>
      </c>
      <c r="H164" s="18">
        <f t="shared" si="32"/>
        <v>0</v>
      </c>
      <c r="I164" s="46">
        <v>0</v>
      </c>
      <c r="J164" s="10"/>
    </row>
    <row r="165" spans="1:10" s="8" customFormat="1" ht="24.95" customHeight="1" x14ac:dyDescent="0.25">
      <c r="A165" s="86"/>
      <c r="B165" s="87"/>
      <c r="C165" s="88"/>
      <c r="D165" s="41" t="s">
        <v>16</v>
      </c>
      <c r="E165" s="18">
        <v>0</v>
      </c>
      <c r="F165" s="18">
        <v>0</v>
      </c>
      <c r="G165" s="46">
        <v>0</v>
      </c>
      <c r="H165" s="18">
        <f t="shared" si="32"/>
        <v>0</v>
      </c>
      <c r="I165" s="46">
        <v>0</v>
      </c>
      <c r="J165" s="10"/>
    </row>
    <row r="166" spans="1:10" s="8" customFormat="1" ht="24.95" customHeight="1" x14ac:dyDescent="0.25">
      <c r="A166" s="89"/>
      <c r="B166" s="90"/>
      <c r="C166" s="91"/>
      <c r="D166" s="42" t="s">
        <v>18</v>
      </c>
      <c r="E166" s="30">
        <v>24</v>
      </c>
      <c r="F166" s="30">
        <f>F162</f>
        <v>24</v>
      </c>
      <c r="G166" s="69">
        <v>0</v>
      </c>
      <c r="H166" s="31">
        <f>G166-F166</f>
        <v>-24</v>
      </c>
      <c r="I166" s="69">
        <v>0</v>
      </c>
      <c r="J166" s="10"/>
    </row>
    <row r="167" spans="1:10" s="8" customFormat="1" ht="24.95" customHeight="1" x14ac:dyDescent="0.25">
      <c r="A167" s="92" t="s">
        <v>78</v>
      </c>
      <c r="B167" s="93"/>
      <c r="C167" s="94"/>
      <c r="D167" s="41" t="s">
        <v>13</v>
      </c>
      <c r="E167" s="18">
        <v>0</v>
      </c>
      <c r="F167" s="18">
        <v>0</v>
      </c>
      <c r="G167" s="46">
        <v>0</v>
      </c>
      <c r="H167" s="18">
        <f t="shared" ref="H167:H170" si="33">F167-G167</f>
        <v>0</v>
      </c>
      <c r="I167" s="46">
        <v>0</v>
      </c>
      <c r="J167" s="10"/>
    </row>
    <row r="168" spans="1:10" s="8" customFormat="1" ht="24.95" customHeight="1" x14ac:dyDescent="0.25">
      <c r="A168" s="86"/>
      <c r="B168" s="87"/>
      <c r="C168" s="88"/>
      <c r="D168" s="45" t="s">
        <v>14</v>
      </c>
      <c r="E168" s="18">
        <v>5074.7</v>
      </c>
      <c r="F168" s="18">
        <v>5074.7</v>
      </c>
      <c r="G168" s="62">
        <f>G48</f>
        <v>3059.9</v>
      </c>
      <c r="H168" s="19">
        <f>G168-F168</f>
        <v>-2014.7999999999997</v>
      </c>
      <c r="I168" s="62">
        <f>G168/F168*100</f>
        <v>60.297160423276253</v>
      </c>
      <c r="J168" s="10"/>
    </row>
    <row r="169" spans="1:10" s="8" customFormat="1" ht="24.95" customHeight="1" x14ac:dyDescent="0.25">
      <c r="A169" s="86"/>
      <c r="B169" s="87"/>
      <c r="C169" s="88"/>
      <c r="D169" s="41" t="s">
        <v>15</v>
      </c>
      <c r="E169" s="18">
        <v>0</v>
      </c>
      <c r="F169" s="18">
        <v>0</v>
      </c>
      <c r="G169" s="46">
        <v>0</v>
      </c>
      <c r="H169" s="18">
        <f t="shared" si="33"/>
        <v>0</v>
      </c>
      <c r="I169" s="46">
        <v>0</v>
      </c>
      <c r="J169" s="10"/>
    </row>
    <row r="170" spans="1:10" s="8" customFormat="1" ht="24.95" customHeight="1" x14ac:dyDescent="0.25">
      <c r="A170" s="86"/>
      <c r="B170" s="87"/>
      <c r="C170" s="88"/>
      <c r="D170" s="41" t="s">
        <v>16</v>
      </c>
      <c r="E170" s="18">
        <v>0</v>
      </c>
      <c r="F170" s="18">
        <v>0</v>
      </c>
      <c r="G170" s="46">
        <v>0</v>
      </c>
      <c r="H170" s="18">
        <f t="shared" si="33"/>
        <v>0</v>
      </c>
      <c r="I170" s="46">
        <v>0</v>
      </c>
      <c r="J170" s="10"/>
    </row>
    <row r="171" spans="1:10" s="8" customFormat="1" ht="24.95" customHeight="1" x14ac:dyDescent="0.25">
      <c r="A171" s="89"/>
      <c r="B171" s="90"/>
      <c r="C171" s="91"/>
      <c r="D171" s="42" t="s">
        <v>18</v>
      </c>
      <c r="E171" s="30">
        <v>5074.7</v>
      </c>
      <c r="F171" s="30">
        <v>5074.7</v>
      </c>
      <c r="G171" s="69">
        <f>G168</f>
        <v>3059.9</v>
      </c>
      <c r="H171" s="31">
        <f>G171-F171</f>
        <v>-2014.7999999999997</v>
      </c>
      <c r="I171" s="69">
        <f>G171/F171*100</f>
        <v>60.297160423276253</v>
      </c>
      <c r="J171" s="10"/>
    </row>
    <row r="172" spans="1:10" s="8" customFormat="1" ht="24.95" customHeight="1" x14ac:dyDescent="0.25">
      <c r="A172" s="4" t="s">
        <v>99</v>
      </c>
      <c r="B172" s="38"/>
      <c r="C172" s="38"/>
      <c r="D172" s="38"/>
      <c r="E172" s="38"/>
      <c r="F172"/>
      <c r="G172" s="60"/>
      <c r="H172"/>
      <c r="I172" s="60"/>
      <c r="J172"/>
    </row>
    <row r="173" spans="1:10" s="8" customFormat="1" ht="15.75" customHeight="1" x14ac:dyDescent="0.25">
      <c r="A173" s="3" t="s">
        <v>87</v>
      </c>
      <c r="B173"/>
      <c r="C173"/>
      <c r="D173"/>
      <c r="E173"/>
      <c r="F173" s="38"/>
      <c r="G173" s="70"/>
      <c r="H173" s="38"/>
      <c r="I173" s="70"/>
      <c r="J173" s="38"/>
    </row>
    <row r="174" spans="1:10" s="8" customFormat="1" ht="24.95" customHeight="1" x14ac:dyDescent="0.25">
      <c r="A174" s="4" t="s">
        <v>32</v>
      </c>
      <c r="B174"/>
      <c r="C174"/>
      <c r="D174"/>
      <c r="E174" s="38"/>
      <c r="F174" s="38"/>
      <c r="G174" s="70"/>
      <c r="H174" s="38"/>
      <c r="I174" s="70"/>
      <c r="J174" s="38"/>
    </row>
    <row r="175" spans="1:10" s="8" customFormat="1" ht="18.75" customHeight="1" x14ac:dyDescent="0.25">
      <c r="A175" s="3" t="s">
        <v>33</v>
      </c>
      <c r="B175"/>
      <c r="C175"/>
      <c r="D175"/>
      <c r="E175"/>
      <c r="F175"/>
      <c r="G175" s="60"/>
      <c r="H175"/>
      <c r="I175" s="60"/>
      <c r="J175"/>
    </row>
    <row r="176" spans="1:10" ht="24.95" customHeight="1" x14ac:dyDescent="0.25">
      <c r="A176" s="4" t="s">
        <v>79</v>
      </c>
      <c r="B176" s="38"/>
      <c r="C176" s="38"/>
      <c r="D176" s="38"/>
      <c r="E176" s="38"/>
    </row>
    <row r="177" spans="1:10" ht="17.25" customHeight="1" x14ac:dyDescent="0.25">
      <c r="A177" s="3" t="s">
        <v>81</v>
      </c>
      <c r="D177"/>
    </row>
    <row r="178" spans="1:10" s="15" customFormat="1" ht="24.95" customHeight="1" x14ac:dyDescent="0.25">
      <c r="A178" s="4" t="s">
        <v>80</v>
      </c>
      <c r="B178" s="38"/>
      <c r="C178" s="38"/>
      <c r="D178" s="38"/>
      <c r="E178" s="38"/>
      <c r="F178"/>
      <c r="G178" s="60"/>
      <c r="H178"/>
      <c r="I178" s="60"/>
      <c r="J178"/>
    </row>
    <row r="179" spans="1:10" ht="20.25" customHeight="1" x14ac:dyDescent="0.25">
      <c r="A179" s="3" t="s">
        <v>82</v>
      </c>
      <c r="D179"/>
    </row>
    <row r="180" spans="1:10" s="51" customFormat="1" ht="24.95" customHeight="1" x14ac:dyDescent="0.25">
      <c r="A180" s="51" t="s">
        <v>83</v>
      </c>
      <c r="G180" s="71"/>
      <c r="I180" s="71"/>
    </row>
    <row r="181" spans="1:10" ht="18" customHeight="1" x14ac:dyDescent="0.25">
      <c r="A181" s="52" t="s">
        <v>84</v>
      </c>
      <c r="B181" s="52"/>
      <c r="C181" s="53" t="s">
        <v>85</v>
      </c>
      <c r="D181" s="54" t="s">
        <v>86</v>
      </c>
    </row>
    <row r="182" spans="1:10" ht="24.95" customHeight="1" x14ac:dyDescent="0.25">
      <c r="A182" s="3"/>
      <c r="D182"/>
    </row>
    <row r="183" spans="1:10" ht="15" customHeight="1" x14ac:dyDescent="0.25"/>
    <row r="188" spans="1:10" s="38" customFormat="1" ht="15.75" x14ac:dyDescent="0.25">
      <c r="A188"/>
      <c r="B188"/>
      <c r="C188"/>
      <c r="D188" s="8"/>
      <c r="E188"/>
      <c r="F188"/>
      <c r="G188" s="60"/>
      <c r="H188"/>
      <c r="I188" s="60"/>
      <c r="J188"/>
    </row>
    <row r="193" spans="1:10" s="38" customFormat="1" ht="15.75" x14ac:dyDescent="0.25">
      <c r="A193"/>
      <c r="B193"/>
      <c r="C193"/>
      <c r="D193" s="8"/>
      <c r="E193"/>
      <c r="F193"/>
      <c r="G193" s="60"/>
      <c r="H193"/>
      <c r="I193" s="60"/>
      <c r="J193"/>
    </row>
    <row r="194" spans="1:10" ht="14.25" customHeight="1" x14ac:dyDescent="0.25"/>
    <row r="195" spans="1:10" s="38" customFormat="1" ht="15.75" x14ac:dyDescent="0.25">
      <c r="A195"/>
      <c r="B195"/>
      <c r="C195"/>
      <c r="D195" s="8"/>
      <c r="E195"/>
      <c r="F195"/>
      <c r="G195" s="60"/>
      <c r="H195"/>
      <c r="I195" s="60"/>
      <c r="J195"/>
    </row>
    <row r="197" spans="1:10" s="38" customFormat="1" ht="15.75" x14ac:dyDescent="0.25">
      <c r="A197"/>
      <c r="B197"/>
      <c r="C197"/>
      <c r="D197" s="8"/>
      <c r="E197"/>
      <c r="F197"/>
      <c r="G197" s="60"/>
      <c r="H197"/>
      <c r="I197" s="60"/>
      <c r="J197"/>
    </row>
    <row r="199" spans="1:10" s="38" customFormat="1" ht="15.75" x14ac:dyDescent="0.25">
      <c r="A199"/>
      <c r="B199"/>
      <c r="C199"/>
      <c r="D199" s="8"/>
      <c r="E199"/>
      <c r="F199"/>
      <c r="G199" s="60"/>
      <c r="H199"/>
      <c r="I199" s="60"/>
      <c r="J199"/>
    </row>
    <row r="200" spans="1:10" s="38" customFormat="1" ht="15.75" x14ac:dyDescent="0.25">
      <c r="A200"/>
      <c r="B200"/>
      <c r="C200"/>
      <c r="D200" s="8"/>
      <c r="E200"/>
      <c r="F200"/>
      <c r="G200" s="60"/>
      <c r="H200"/>
      <c r="I200" s="60"/>
      <c r="J200"/>
    </row>
  </sheetData>
  <mergeCells count="91">
    <mergeCell ref="J52:J56"/>
    <mergeCell ref="J77:J81"/>
    <mergeCell ref="J70:J76"/>
    <mergeCell ref="J82:J86"/>
    <mergeCell ref="J100:J104"/>
    <mergeCell ref="A69:J69"/>
    <mergeCell ref="A70:A76"/>
    <mergeCell ref="B70:B76"/>
    <mergeCell ref="C70:C76"/>
    <mergeCell ref="A87:C91"/>
    <mergeCell ref="C82:C86"/>
    <mergeCell ref="A77:A81"/>
    <mergeCell ref="B77:B81"/>
    <mergeCell ref="C77:C81"/>
    <mergeCell ref="A82:A86"/>
    <mergeCell ref="B82:B86"/>
    <mergeCell ref="J17:J31"/>
    <mergeCell ref="J32:J36"/>
    <mergeCell ref="J37:J41"/>
    <mergeCell ref="J42:J46"/>
    <mergeCell ref="J47:J51"/>
    <mergeCell ref="A92:C96"/>
    <mergeCell ref="A120:C124"/>
    <mergeCell ref="C100:C104"/>
    <mergeCell ref="B115:B119"/>
    <mergeCell ref="C115:C119"/>
    <mergeCell ref="A115:A119"/>
    <mergeCell ref="A97:J97"/>
    <mergeCell ref="J105:J109"/>
    <mergeCell ref="J115:J119"/>
    <mergeCell ref="C110:C114"/>
    <mergeCell ref="J110:J114"/>
    <mergeCell ref="A156:C161"/>
    <mergeCell ref="A135:J135"/>
    <mergeCell ref="A136:C140"/>
    <mergeCell ref="A98:J98"/>
    <mergeCell ref="A99:J99"/>
    <mergeCell ref="A130:C134"/>
    <mergeCell ref="A141:C145"/>
    <mergeCell ref="A151:C155"/>
    <mergeCell ref="A100:A104"/>
    <mergeCell ref="C105:C109"/>
    <mergeCell ref="A146:C150"/>
    <mergeCell ref="A125:C129"/>
    <mergeCell ref="A105:A114"/>
    <mergeCell ref="B105:B114"/>
    <mergeCell ref="B16:J16"/>
    <mergeCell ref="C52:C56"/>
    <mergeCell ref="C17:C21"/>
    <mergeCell ref="A68:J68"/>
    <mergeCell ref="A67:J67"/>
    <mergeCell ref="A62:C66"/>
    <mergeCell ref="C32:C36"/>
    <mergeCell ref="A57:C61"/>
    <mergeCell ref="B32:B36"/>
    <mergeCell ref="A32:A36"/>
    <mergeCell ref="A37:A41"/>
    <mergeCell ref="B37:B41"/>
    <mergeCell ref="C37:C41"/>
    <mergeCell ref="A42:A46"/>
    <mergeCell ref="B42:B46"/>
    <mergeCell ref="C42:C46"/>
    <mergeCell ref="A47:A51"/>
    <mergeCell ref="B47:B51"/>
    <mergeCell ref="C47:C51"/>
    <mergeCell ref="A52:A56"/>
    <mergeCell ref="B52:B56"/>
    <mergeCell ref="H10:I10"/>
    <mergeCell ref="J10:J12"/>
    <mergeCell ref="A10:A12"/>
    <mergeCell ref="D10:D12"/>
    <mergeCell ref="E10:E12"/>
    <mergeCell ref="F10:F12"/>
    <mergeCell ref="B10:B12"/>
    <mergeCell ref="C10:C12"/>
    <mergeCell ref="A162:C166"/>
    <mergeCell ref="A167:C171"/>
    <mergeCell ref="B100:B104"/>
    <mergeCell ref="A1:J1"/>
    <mergeCell ref="A2:J2"/>
    <mergeCell ref="A6:D6"/>
    <mergeCell ref="A8:D8"/>
    <mergeCell ref="A5:D5"/>
    <mergeCell ref="A7:D7"/>
    <mergeCell ref="A17:A31"/>
    <mergeCell ref="B17:B31"/>
    <mergeCell ref="C22:C26"/>
    <mergeCell ref="C27:C31"/>
    <mergeCell ref="G10:G12"/>
    <mergeCell ref="A14:J14"/>
    <mergeCell ref="A15:J15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r:id="rId5">
            <anchor moveWithCells="1">
              <from>
                <xdr:col>1</xdr:col>
                <xdr:colOff>581025</xdr:colOff>
                <xdr:row>2</xdr:row>
                <xdr:rowOff>180975</xdr:rowOff>
              </from>
              <to>
                <xdr:col>3</xdr:col>
                <xdr:colOff>400050</xdr:colOff>
                <xdr:row>5</xdr:row>
                <xdr:rowOff>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2018-03-27T09:41:31Z</dcterms:modified>
</cp:coreProperties>
</file>