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1" i="1" l="1"/>
  <c r="I69" i="1"/>
  <c r="I67" i="1"/>
  <c r="E59" i="1"/>
  <c r="H54" i="1"/>
  <c r="G53" i="1"/>
  <c r="F53" i="1"/>
  <c r="E53" i="1"/>
  <c r="H42" i="1"/>
  <c r="I42" i="1"/>
  <c r="I41" i="1"/>
  <c r="G41" i="1"/>
  <c r="F41" i="1"/>
  <c r="E41" i="1"/>
  <c r="G40" i="1"/>
  <c r="F40" i="1"/>
  <c r="E40" i="1"/>
  <c r="I38" i="1"/>
  <c r="H38" i="1"/>
  <c r="G38" i="1"/>
  <c r="F38" i="1"/>
  <c r="E38" i="1"/>
  <c r="E42" i="1"/>
  <c r="F42" i="1"/>
  <c r="G42" i="1"/>
  <c r="H40" i="1" l="1"/>
  <c r="I40" i="1"/>
  <c r="G69" i="1"/>
  <c r="I57" i="1" l="1"/>
  <c r="I56" i="1"/>
  <c r="F54" i="1" l="1"/>
  <c r="H67" i="1"/>
  <c r="I51" i="1" l="1"/>
  <c r="I74" i="1"/>
  <c r="H74" i="1"/>
  <c r="G74" i="1"/>
  <c r="F74" i="1"/>
  <c r="F69" i="1"/>
  <c r="F59" i="1"/>
  <c r="H56" i="1"/>
  <c r="F30" i="1"/>
  <c r="E30" i="1"/>
  <c r="G21" i="1"/>
  <c r="F21" i="1"/>
  <c r="I19" i="1"/>
  <c r="I21" i="1" s="1"/>
  <c r="I16" i="1"/>
  <c r="H19" i="1"/>
  <c r="H21" i="1" s="1"/>
  <c r="G30" i="1" l="1"/>
  <c r="H62" i="1" l="1"/>
  <c r="H57" i="1"/>
  <c r="H52" i="1"/>
  <c r="H27" i="1"/>
  <c r="H26" i="1"/>
  <c r="I52" i="1" l="1"/>
  <c r="I27" i="1"/>
  <c r="I26" i="1"/>
  <c r="F22" i="1"/>
  <c r="E22" i="1"/>
  <c r="E24" i="1" s="1"/>
  <c r="F24" i="1" l="1"/>
  <c r="H18" i="1"/>
  <c r="H17" i="1"/>
  <c r="G22" i="1"/>
  <c r="G24" i="1" s="1"/>
  <c r="H24" i="1" s="1"/>
  <c r="I24" i="1" s="1"/>
  <c r="G59" i="1"/>
  <c r="G64" i="1"/>
  <c r="G31" i="1"/>
  <c r="G54" i="1" s="1"/>
  <c r="F31" i="1"/>
  <c r="E31" i="1"/>
  <c r="I31" i="1"/>
  <c r="H69" i="1"/>
  <c r="H30" i="1"/>
  <c r="H31" i="1"/>
  <c r="H59" i="1" l="1"/>
  <c r="I59" i="1"/>
  <c r="H53" i="1"/>
  <c r="H64" i="1"/>
  <c r="I22" i="1"/>
  <c r="H22" i="1"/>
  <c r="I53" i="1"/>
  <c r="E54" i="1"/>
</calcChain>
</file>

<file path=xl/sharedStrings.xml><?xml version="1.0" encoding="utf-8"?>
<sst xmlns="http://schemas.openxmlformats.org/spreadsheetml/2006/main" count="199" uniqueCount="97">
  <si>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</si>
  <si>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</si>
  <si>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</si>
  <si>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</si>
  <si>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</si>
  <si>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</si>
  <si>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</si>
  <si>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</si>
  <si>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</si>
  <si>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</si>
  <si>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</si>
  <si>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</si>
  <si>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</si>
  <si>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</si>
  <si>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</si>
  <si>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</si>
  <si>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</si>
  <si>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</si>
  <si>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</si>
  <si>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</si>
  <si>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</si>
  <si>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</si>
  <si>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</si>
  <si>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</si>
  <si>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</si>
  <si>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</si>
  <si>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>Цель: Сохранение благоприятной окружающей среды в интересах настоящего и будущего поколений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</si>
  <si>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</si>
  <si>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</si>
  <si>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</si>
  <si>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</si>
  <si>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</si>
  <si>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</si>
  <si>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</si>
  <si>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</si>
  <si>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</si>
  <si>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5-00-89</t>
  </si>
  <si>
    <t>Управление образования</t>
  </si>
  <si>
    <t>Н.И. Бобровская</t>
  </si>
  <si>
    <t>Управление культуры</t>
  </si>
  <si>
    <t>_____</t>
  </si>
  <si>
    <t>Управление социальной политики</t>
  </si>
  <si>
    <t>Управление социальной политики администрации города Югорска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</si>
  <si>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</si>
  <si>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</si>
  <si>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</si>
  <si>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</si>
  <si>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</si>
  <si>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_______</t>
  </si>
  <si>
    <t>Н.Н. Нестерова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</si>
  <si>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</si>
  <si>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</si>
  <si>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ДМСиГ_______________________    ____________________/__________О.В. Козаченко_________________________/________________/______________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</si>
  <si>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</si>
  <si>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</si>
  <si>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</si>
  <si>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</si>
  <si>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</si>
  <si>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</si>
  <si>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</si>
  <si>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Инвестиции в объекты муниципальной собственности</t>
  </si>
  <si>
    <t>Всего</t>
  </si>
  <si>
    <t>(гр.7-гр.6)</t>
  </si>
  <si>
    <t>Относительное значение, % (гр.7//гр.6*100%)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</si>
  <si>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</si>
  <si>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Наименование основного  мероприятия</t>
  </si>
  <si>
    <t>С.Н. Чернов</t>
  </si>
  <si>
    <t xml:space="preserve">Проведение мероприятий экологической направленности </t>
  </si>
  <si>
    <t>Задача 1  Формирование экологической культуры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</si>
  <si>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</si>
  <si>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</si>
  <si>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</si>
  <si>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>МАУ "Городское лесничество"</t>
  </si>
  <si>
    <t>Г.П. Дубровский</t>
  </si>
  <si>
    <t>Управление бухгалтерского учета и отчетности администрации города Югорска</t>
  </si>
  <si>
    <t>Л.А. Михайлова</t>
  </si>
  <si>
    <t>(подпись)</t>
  </si>
  <si>
    <t>(телефон)</t>
  </si>
  <si>
    <t>01 января</t>
  </si>
  <si>
    <t>2018 г.</t>
  </si>
  <si>
    <t>Задача 3. Развитие системы обращения с твердыми коммунальными отходами</t>
  </si>
  <si>
    <t>Организация деятельности в сфере обращения с твердыми коммунальными отходами</t>
  </si>
  <si>
    <t>Администрирование отделного государственного полномочия ХМАО-Югры по организации деятельности по обращения с твердыми коммунальными отходами (заработная плата, страховые взносы)</t>
  </si>
  <si>
    <t>Итого по задаче 3, в том числе:</t>
  </si>
  <si>
    <t>Савельева О.В.</t>
  </si>
  <si>
    <t>Дата составления отчета    13 января 2018 года</t>
  </si>
  <si>
    <t>Проведены мероприятий экологической направленности, ликвидированы все несанкционировааные свалки на территории города,  изотовланы 5 баннеров экологической направленности, проведены измерения и анализ для определения концентрации загрязняющих в воздухе на территории города.</t>
  </si>
  <si>
    <t xml:space="preserve"> МАУ "Горлес" было израсходовано  26 497,6 тыс. руб. по муниципальному заданию, из них: на заработную плату и начисление на оплату труда  14 876,4 тыс.руб.; 63,9 тыс.руб. на услуги связи;  транспортные услуги 452,6 тыс.руб;     коммунальные     услуги  2 103,7 тыс. руб.; 937,3 , тыс.руб.на ГСМ и прочие материальные запасы;  на работы и услуги по содержанию имущества 1 095,9 тыс.руб.; услуги вневедомственной охраны (в том числе пожарной охраны0 1 118,6 тыс.руб; прочие работы и услуги 3 743,1 тыс.руб.; уплата налогов 1 186,1 тыс.руб.; на уборку аврийно-опасных деревьев 230,0 тыс.руб.; на формирование крон деревьев 400,00 тыс.руб.; восстановление газонов в центральном городском парке 290,00 тыс.руб.;                                                                                                                                                                                                                                                                 
МАУ "Горлес" было израсходовано по приносящей доход деятельности 2 449,8 тыс.руб., в том числе на заработную плату, начисление на оплату труда и прочие выплаты 641,7 тыс. руб, коммунальные услуги 226,5 тыс.руб., услуги по содержанию имущества 544,5 тыс.руб.,  услуги в области информационных технологий 6,00 тыс.руб., другие расходы, связанные с оплатойц работ, услуг 711,7 тыс.руб, уплата штрафов, пеней и другие экономические санкции 20,00 руб.; увеличение стоимости основных средств 186,3 тыс. руб; увеличение стоимости материальных запасов 113,1 тыс.руб</t>
  </si>
  <si>
    <t xml:space="preserve">    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</si>
  <si>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 xml:space="preserve">                                        (ФИО исполнителя, ответсвенного за составление формы)</t>
  </si>
  <si>
    <t xml:space="preserve">                               (телефон)</t>
  </si>
  <si>
    <t>(ФИО исполнителя ответсвенного за составление формы)</t>
  </si>
  <si>
    <t>0.1.1</t>
  </si>
  <si>
    <t>0.1.2</t>
  </si>
  <si>
    <t>0.2.1</t>
  </si>
  <si>
    <t>0.3.1</t>
  </si>
  <si>
    <t>Произевдена выплата на  премирование специалистов администрации, добивших ся наивысших результатов в сфере отношений, связанных с охраной окружаюбщей среды в размере 29,1 тыс. руб,  ликвидированы несанкционированные свалки на сумму 264,0 тыс. рублей. Произведены поощерения участников экологических акций, изготовлен стенд и буклеты экологической направленности на сумму 66,9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</si>
</sst>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16" zoomScale="90" zoomScaleNormal="90" workbookViewId="0">
      <selection activeCell="J16" sqref="J16"/>
    </sheetView>
  </sheetViews>
  <sheetFormatPr defaultRowHeight="15" x14ac:dyDescent="0.25"/>
  <cols>
    <col min="1" max="1" width="5.7109375" customWidth="1"/>
    <col min="2" max="2" width="29.5703125" customWidth="1"/>
    <col min="3" max="3" width="18.7109375" customWidth="1"/>
    <col min="4" max="4" width="14.28515625" style="10" customWidth="1"/>
    <col min="5" max="5" width="12.5703125" customWidth="1"/>
    <col min="6" max="6" width="11.5703125" customWidth="1"/>
    <col min="7" max="7" width="13.42578125" customWidth="1"/>
    <col min="8" max="8" width="14" customWidth="1"/>
    <col min="9" max="9" width="13" customWidth="1"/>
    <col min="10" max="10" width="27.7109375" customWidth="1"/>
  </cols>
  <sheetData>
    <row r="1" spans="1:10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15.75" x14ac:dyDescent="0.25">
      <c r="A3" s="6"/>
      <c r="B3" s="6"/>
      <c r="C3" s="6"/>
      <c r="D3" s="9" t="s">
        <v>18</v>
      </c>
      <c r="E3" s="1" t="s">
        <v>19</v>
      </c>
      <c r="F3" s="7" t="s">
        <v>78</v>
      </c>
      <c r="G3" s="8" t="s">
        <v>79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101" t="s">
        <v>47</v>
      </c>
      <c r="B5" s="101"/>
      <c r="C5" s="101"/>
      <c r="D5" s="101"/>
    </row>
    <row r="6" spans="1:10" x14ac:dyDescent="0.25">
      <c r="A6" s="99" t="s">
        <v>2</v>
      </c>
      <c r="B6" s="99"/>
      <c r="C6" s="99"/>
      <c r="D6" s="99"/>
    </row>
    <row r="7" spans="1:10" x14ac:dyDescent="0.25">
      <c r="A7" s="100" t="s">
        <v>45</v>
      </c>
      <c r="B7" s="100"/>
      <c r="C7" s="100"/>
      <c r="D7" s="100"/>
    </row>
    <row r="8" spans="1:10" x14ac:dyDescent="0.25">
      <c r="A8" s="100" t="s">
        <v>46</v>
      </c>
      <c r="B8" s="100"/>
      <c r="C8" s="100"/>
      <c r="D8" s="100"/>
      <c r="J8" t="s">
        <v>54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102" t="s">
        <v>4</v>
      </c>
      <c r="B10" s="102" t="s">
        <v>65</v>
      </c>
      <c r="C10" s="102" t="s">
        <v>53</v>
      </c>
      <c r="D10" s="103" t="s">
        <v>5</v>
      </c>
      <c r="E10" s="102" t="s">
        <v>55</v>
      </c>
      <c r="F10" s="102" t="s">
        <v>56</v>
      </c>
      <c r="G10" s="102" t="s">
        <v>57</v>
      </c>
      <c r="H10" s="102" t="s">
        <v>6</v>
      </c>
      <c r="I10" s="102"/>
      <c r="J10" s="102" t="s">
        <v>58</v>
      </c>
    </row>
    <row r="11" spans="1:10" ht="35.25" customHeight="1" x14ac:dyDescent="0.25">
      <c r="A11" s="102"/>
      <c r="B11" s="102"/>
      <c r="C11" s="102"/>
      <c r="D11" s="103"/>
      <c r="E11" s="102"/>
      <c r="F11" s="102"/>
      <c r="G11" s="102"/>
      <c r="H11" s="104" t="s">
        <v>7</v>
      </c>
      <c r="I11" s="104" t="s">
        <v>63</v>
      </c>
      <c r="J11" s="102"/>
    </row>
    <row r="12" spans="1:10" ht="31.5" customHeight="1" x14ac:dyDescent="0.25">
      <c r="A12" s="102"/>
      <c r="B12" s="102"/>
      <c r="C12" s="102"/>
      <c r="D12" s="103"/>
      <c r="E12" s="102"/>
      <c r="F12" s="102"/>
      <c r="G12" s="102"/>
      <c r="H12" s="105"/>
      <c r="I12" s="105"/>
      <c r="J12" s="102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 t="s">
        <v>62</v>
      </c>
      <c r="I13" s="12">
        <v>9</v>
      </c>
      <c r="J13" s="12">
        <v>10</v>
      </c>
    </row>
    <row r="14" spans="1:10" x14ac:dyDescent="0.25">
      <c r="A14" s="106" t="s">
        <v>26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2"/>
      <c r="B15" s="106" t="s">
        <v>68</v>
      </c>
      <c r="C15" s="106"/>
      <c r="D15" s="106"/>
      <c r="E15" s="106"/>
      <c r="F15" s="106"/>
      <c r="G15" s="106"/>
      <c r="H15" s="106"/>
      <c r="I15" s="106"/>
      <c r="J15" s="106"/>
    </row>
    <row r="16" spans="1:10" ht="242.25" customHeight="1" x14ac:dyDescent="0.25">
      <c r="A16" s="37" t="s">
        <v>92</v>
      </c>
      <c r="B16" s="19" t="s">
        <v>67</v>
      </c>
      <c r="C16" s="19" t="s">
        <v>64</v>
      </c>
      <c r="D16" s="15" t="s">
        <v>12</v>
      </c>
      <c r="E16" s="20">
        <v>900</v>
      </c>
      <c r="F16" s="20">
        <v>900</v>
      </c>
      <c r="G16" s="13">
        <v>900</v>
      </c>
      <c r="H16" s="13">
        <v>0</v>
      </c>
      <c r="I16" s="13">
        <f>G16/F16*100%</f>
        <v>1</v>
      </c>
      <c r="J16" s="16" t="s">
        <v>86</v>
      </c>
    </row>
    <row r="17" spans="1:10" ht="288.75" hidden="1" customHeight="1" x14ac:dyDescent="0.25">
      <c r="A17" s="13" t="s">
        <v>27</v>
      </c>
      <c r="B17" s="14" t="s">
        <v>28</v>
      </c>
      <c r="C17" s="15" t="s">
        <v>29</v>
      </c>
      <c r="D17" s="15" t="s">
        <v>12</v>
      </c>
      <c r="E17" s="13">
        <v>57</v>
      </c>
      <c r="F17" s="13">
        <v>57</v>
      </c>
      <c r="G17" s="13">
        <v>0</v>
      </c>
      <c r="H17" s="13">
        <f>F17-G17</f>
        <v>57</v>
      </c>
      <c r="I17" s="13">
        <v>0</v>
      </c>
      <c r="J17" s="21" t="s">
        <v>50</v>
      </c>
    </row>
    <row r="18" spans="1:10" ht="34.5" hidden="1" customHeight="1" x14ac:dyDescent="0.25">
      <c r="A18" s="13" t="s">
        <v>30</v>
      </c>
      <c r="B18" s="14" t="s">
        <v>31</v>
      </c>
      <c r="C18" s="15" t="s">
        <v>32</v>
      </c>
      <c r="D18" s="15" t="s">
        <v>12</v>
      </c>
      <c r="E18" s="13">
        <v>20</v>
      </c>
      <c r="F18" s="13">
        <v>20</v>
      </c>
      <c r="G18" s="13">
        <v>0</v>
      </c>
      <c r="H18" s="13">
        <f>F18-G18</f>
        <v>20</v>
      </c>
      <c r="I18" s="13">
        <v>0</v>
      </c>
      <c r="J18" s="21" t="s">
        <v>51</v>
      </c>
    </row>
    <row r="19" spans="1:10" ht="247.5" customHeight="1" x14ac:dyDescent="0.25">
      <c r="A19" s="37" t="s">
        <v>93</v>
      </c>
      <c r="B19" s="14" t="s">
        <v>69</v>
      </c>
      <c r="C19" s="28" t="s">
        <v>70</v>
      </c>
      <c r="D19" s="28" t="s">
        <v>11</v>
      </c>
      <c r="E19" s="21">
        <v>360</v>
      </c>
      <c r="F19" s="21">
        <v>360</v>
      </c>
      <c r="G19" s="21">
        <v>360</v>
      </c>
      <c r="H19" s="21">
        <f>G19-F19</f>
        <v>0</v>
      </c>
      <c r="I19" s="21">
        <f>G19/F19*100%</f>
        <v>1</v>
      </c>
      <c r="J19" s="16" t="s">
        <v>96</v>
      </c>
    </row>
    <row r="20" spans="1:10" ht="25.5" customHeight="1" x14ac:dyDescent="0.25">
      <c r="A20" s="89" t="s">
        <v>8</v>
      </c>
      <c r="B20" s="90"/>
      <c r="C20" s="91"/>
      <c r="D20" s="15" t="s">
        <v>9</v>
      </c>
      <c r="E20" s="13"/>
      <c r="F20" s="13"/>
      <c r="G20" s="13"/>
      <c r="H20" s="16"/>
      <c r="I20" s="16"/>
      <c r="J20" s="26" t="s">
        <v>10</v>
      </c>
    </row>
    <row r="21" spans="1:10" ht="23.25" customHeight="1" x14ac:dyDescent="0.25">
      <c r="A21" s="92"/>
      <c r="B21" s="93"/>
      <c r="C21" s="94"/>
      <c r="D21" s="15" t="s">
        <v>11</v>
      </c>
      <c r="E21" s="13">
        <v>360</v>
      </c>
      <c r="F21" s="13">
        <f>F19</f>
        <v>360</v>
      </c>
      <c r="G21" s="13">
        <f>G19</f>
        <v>360</v>
      </c>
      <c r="H21" s="16">
        <f>H19</f>
        <v>0</v>
      </c>
      <c r="I21" s="16">
        <f>I19</f>
        <v>1</v>
      </c>
      <c r="J21" s="26" t="s">
        <v>10</v>
      </c>
    </row>
    <row r="22" spans="1:10" ht="25.5" x14ac:dyDescent="0.25">
      <c r="A22" s="92"/>
      <c r="B22" s="93"/>
      <c r="C22" s="94"/>
      <c r="D22" s="15" t="s">
        <v>12</v>
      </c>
      <c r="E22" s="13">
        <f>E16</f>
        <v>900</v>
      </c>
      <c r="F22" s="13">
        <f>F16</f>
        <v>900</v>
      </c>
      <c r="G22" s="13">
        <f>G18+G17+G16</f>
        <v>900</v>
      </c>
      <c r="H22" s="13">
        <f>G22-F22</f>
        <v>0</v>
      </c>
      <c r="I22" s="16">
        <f>G22/F22*100%</f>
        <v>1</v>
      </c>
      <c r="J22" s="26" t="s">
        <v>10</v>
      </c>
    </row>
    <row r="23" spans="1:10" ht="40.5" customHeight="1" x14ac:dyDescent="0.25">
      <c r="A23" s="95"/>
      <c r="B23" s="96"/>
      <c r="C23" s="97"/>
      <c r="D23" s="15" t="s">
        <v>13</v>
      </c>
      <c r="E23" s="13"/>
      <c r="F23" s="13"/>
      <c r="G23" s="13"/>
      <c r="H23" s="16"/>
      <c r="I23" s="16"/>
      <c r="J23" s="26" t="s">
        <v>10</v>
      </c>
    </row>
    <row r="24" spans="1:10" ht="37.5" customHeight="1" x14ac:dyDescent="0.25">
      <c r="A24" s="29"/>
      <c r="B24" s="30"/>
      <c r="C24" s="31"/>
      <c r="D24" s="28" t="s">
        <v>61</v>
      </c>
      <c r="E24" s="21">
        <f>E21+E22</f>
        <v>1260</v>
      </c>
      <c r="F24" s="21">
        <f>F22+F21</f>
        <v>1260</v>
      </c>
      <c r="G24" s="21">
        <f>G22+G21</f>
        <v>1260</v>
      </c>
      <c r="H24" s="16">
        <f>G24-F24</f>
        <v>0</v>
      </c>
      <c r="I24" s="16">
        <f>H24/G24*100%</f>
        <v>0</v>
      </c>
      <c r="J24" s="26" t="s">
        <v>10</v>
      </c>
    </row>
    <row r="25" spans="1:10" s="10" customFormat="1" ht="24" customHeight="1" x14ac:dyDescent="0.25">
      <c r="A25" s="37"/>
      <c r="B25" s="72" t="s">
        <v>71</v>
      </c>
      <c r="C25" s="72"/>
      <c r="D25" s="72"/>
      <c r="E25" s="72"/>
      <c r="F25" s="72"/>
      <c r="G25" s="72"/>
      <c r="H25" s="72"/>
      <c r="I25" s="72"/>
      <c r="J25" s="72"/>
    </row>
    <row r="26" spans="1:10" s="10" customFormat="1" ht="33.75" customHeight="1" x14ac:dyDescent="0.25">
      <c r="A26" s="77" t="s">
        <v>94</v>
      </c>
      <c r="B26" s="76" t="s">
        <v>59</v>
      </c>
      <c r="C26" s="76" t="s">
        <v>44</v>
      </c>
      <c r="D26" s="13" t="s">
        <v>12</v>
      </c>
      <c r="E26" s="13">
        <v>26497.599999999999</v>
      </c>
      <c r="F26" s="13">
        <v>26497.599999999999</v>
      </c>
      <c r="G26" s="13">
        <v>26497.599999999999</v>
      </c>
      <c r="H26" s="13">
        <f>G26-F26</f>
        <v>0</v>
      </c>
      <c r="I26" s="13">
        <f>G26/F26*100%</f>
        <v>1</v>
      </c>
      <c r="J26" s="74" t="s">
        <v>87</v>
      </c>
    </row>
    <row r="27" spans="1:10" s="10" customFormat="1" ht="408.75" customHeight="1" x14ac:dyDescent="0.25">
      <c r="A27" s="78"/>
      <c r="B27" s="76"/>
      <c r="C27" s="76"/>
      <c r="D27" s="17" t="s">
        <v>13</v>
      </c>
      <c r="E27" s="13">
        <v>2300</v>
      </c>
      <c r="F27" s="42">
        <v>2300</v>
      </c>
      <c r="G27" s="13">
        <v>2449.8000000000002</v>
      </c>
      <c r="H27" s="13">
        <f>G27-F27</f>
        <v>149.80000000000018</v>
      </c>
      <c r="I27" s="13">
        <f>G27/F27*100%</f>
        <v>1.0651304347826087</v>
      </c>
      <c r="J27" s="75"/>
    </row>
    <row r="28" spans="1:10" s="10" customFormat="1" ht="33" customHeight="1" x14ac:dyDescent="0.25">
      <c r="A28" s="72" t="s">
        <v>43</v>
      </c>
      <c r="B28" s="72"/>
      <c r="C28" s="72"/>
      <c r="D28" s="15" t="s">
        <v>9</v>
      </c>
      <c r="E28" s="13"/>
      <c r="F28" s="13"/>
      <c r="G28" s="13"/>
      <c r="H28" s="16"/>
      <c r="I28" s="16"/>
      <c r="J28" s="16"/>
    </row>
    <row r="29" spans="1:10" s="10" customFormat="1" ht="23.25" customHeight="1" x14ac:dyDescent="0.25">
      <c r="A29" s="72"/>
      <c r="B29" s="72"/>
      <c r="C29" s="72"/>
      <c r="D29" s="15" t="s">
        <v>11</v>
      </c>
      <c r="E29" s="13"/>
      <c r="F29" s="13"/>
      <c r="G29" s="13"/>
      <c r="H29" s="16"/>
      <c r="I29" s="16"/>
      <c r="J29" s="26" t="s">
        <v>10</v>
      </c>
    </row>
    <row r="30" spans="1:10" s="10" customFormat="1" ht="25.5" customHeight="1" x14ac:dyDescent="0.25">
      <c r="A30" s="72"/>
      <c r="B30" s="72"/>
      <c r="C30" s="72"/>
      <c r="D30" s="15" t="s">
        <v>12</v>
      </c>
      <c r="E30" s="13">
        <f>E26</f>
        <v>26497.599999999999</v>
      </c>
      <c r="F30" s="13">
        <f>F26</f>
        <v>26497.599999999999</v>
      </c>
      <c r="G30" s="13">
        <f>G26</f>
        <v>26497.599999999999</v>
      </c>
      <c r="H30" s="16">
        <f t="shared" ref="E30:H31" si="0">H26</f>
        <v>0</v>
      </c>
      <c r="I30" s="16">
        <v>1</v>
      </c>
      <c r="J30" s="26" t="s">
        <v>10</v>
      </c>
    </row>
    <row r="31" spans="1:10" s="10" customFormat="1" ht="39" customHeight="1" x14ac:dyDescent="0.25">
      <c r="A31" s="72"/>
      <c r="B31" s="72"/>
      <c r="C31" s="72"/>
      <c r="D31" s="15" t="s">
        <v>13</v>
      </c>
      <c r="E31" s="13">
        <f t="shared" si="0"/>
        <v>2300</v>
      </c>
      <c r="F31" s="13">
        <f t="shared" si="0"/>
        <v>2300</v>
      </c>
      <c r="G31" s="13">
        <f t="shared" si="0"/>
        <v>2449.8000000000002</v>
      </c>
      <c r="H31" s="16">
        <f t="shared" si="0"/>
        <v>149.80000000000018</v>
      </c>
      <c r="I31" s="16">
        <f>I27</f>
        <v>1.0651304347826087</v>
      </c>
      <c r="J31" s="26" t="s">
        <v>10</v>
      </c>
    </row>
    <row r="32" spans="1:10" s="10" customFormat="1" ht="39" customHeight="1" x14ac:dyDescent="0.25">
      <c r="A32" s="56" t="s">
        <v>95</v>
      </c>
      <c r="B32" s="53" t="s">
        <v>80</v>
      </c>
      <c r="C32" s="54"/>
      <c r="D32" s="54"/>
      <c r="E32" s="54"/>
      <c r="F32" s="54"/>
      <c r="G32" s="54"/>
      <c r="H32" s="54"/>
      <c r="I32" s="54"/>
      <c r="J32" s="55"/>
    </row>
    <row r="33" spans="1:10" s="10" customFormat="1" ht="39" customHeight="1" x14ac:dyDescent="0.25">
      <c r="A33" s="73"/>
      <c r="B33" s="56" t="s">
        <v>81</v>
      </c>
      <c r="C33" s="56" t="s">
        <v>74</v>
      </c>
      <c r="D33" s="61" t="s">
        <v>11</v>
      </c>
      <c r="E33" s="56">
        <v>36.1</v>
      </c>
      <c r="F33" s="56">
        <v>36.1</v>
      </c>
      <c r="G33" s="56">
        <v>36.1</v>
      </c>
      <c r="H33" s="59">
        <v>0</v>
      </c>
      <c r="I33" s="59">
        <v>1</v>
      </c>
      <c r="J33" s="59" t="s">
        <v>82</v>
      </c>
    </row>
    <row r="34" spans="1:10" s="10" customFormat="1" ht="101.25" customHeight="1" x14ac:dyDescent="0.25">
      <c r="A34" s="58"/>
      <c r="B34" s="57"/>
      <c r="C34" s="58"/>
      <c r="D34" s="62"/>
      <c r="E34" s="57"/>
      <c r="F34" s="57"/>
      <c r="G34" s="57"/>
      <c r="H34" s="60"/>
      <c r="I34" s="60"/>
      <c r="J34" s="60"/>
    </row>
    <row r="35" spans="1:10" s="10" customFormat="1" ht="42.75" customHeight="1" x14ac:dyDescent="0.25">
      <c r="A35" s="72" t="s">
        <v>83</v>
      </c>
      <c r="B35" s="72"/>
      <c r="C35" s="72"/>
      <c r="D35" s="38" t="s">
        <v>9</v>
      </c>
      <c r="E35" s="21"/>
      <c r="F35" s="21"/>
      <c r="G35" s="21"/>
      <c r="H35" s="16"/>
      <c r="I35" s="16"/>
      <c r="J35" s="16"/>
    </row>
    <row r="36" spans="1:10" s="10" customFormat="1" ht="39" customHeight="1" x14ac:dyDescent="0.25">
      <c r="A36" s="72"/>
      <c r="B36" s="72"/>
      <c r="C36" s="72"/>
      <c r="D36" s="38" t="s">
        <v>11</v>
      </c>
      <c r="E36" s="21">
        <v>36.1</v>
      </c>
      <c r="F36" s="21">
        <v>36.1</v>
      </c>
      <c r="G36" s="21">
        <v>36.1</v>
      </c>
      <c r="H36" s="16">
        <v>0</v>
      </c>
      <c r="I36" s="16">
        <v>1</v>
      </c>
      <c r="J36" s="26" t="s">
        <v>10</v>
      </c>
    </row>
    <row r="37" spans="1:10" s="10" customFormat="1" ht="29.25" customHeight="1" x14ac:dyDescent="0.25">
      <c r="A37" s="72"/>
      <c r="B37" s="72"/>
      <c r="C37" s="72"/>
      <c r="D37" s="38" t="s">
        <v>12</v>
      </c>
      <c r="E37" s="21"/>
      <c r="F37" s="21"/>
      <c r="G37" s="21"/>
      <c r="H37" s="16"/>
      <c r="I37" s="16"/>
      <c r="J37" s="26" t="s">
        <v>10</v>
      </c>
    </row>
    <row r="38" spans="1:10" s="10" customFormat="1" ht="24.75" customHeight="1" x14ac:dyDescent="0.25">
      <c r="A38" s="72"/>
      <c r="B38" s="72"/>
      <c r="C38" s="72"/>
      <c r="D38" s="38" t="s">
        <v>13</v>
      </c>
      <c r="E38" s="21">
        <f t="shared" ref="E38:H38" si="1">E34</f>
        <v>0</v>
      </c>
      <c r="F38" s="21">
        <f t="shared" si="1"/>
        <v>0</v>
      </c>
      <c r="G38" s="21">
        <f t="shared" si="1"/>
        <v>0</v>
      </c>
      <c r="H38" s="16">
        <f t="shared" si="1"/>
        <v>0</v>
      </c>
      <c r="I38" s="16">
        <f>I34</f>
        <v>0</v>
      </c>
      <c r="J38" s="26" t="s">
        <v>10</v>
      </c>
    </row>
    <row r="39" spans="1:10" s="10" customFormat="1" ht="29.25" customHeight="1" x14ac:dyDescent="0.25">
      <c r="A39" s="79" t="s">
        <v>20</v>
      </c>
      <c r="B39" s="79"/>
      <c r="C39" s="79"/>
      <c r="D39" s="18" t="s">
        <v>9</v>
      </c>
      <c r="E39" s="18"/>
      <c r="F39" s="18"/>
      <c r="G39" s="18"/>
      <c r="H39" s="18"/>
      <c r="I39" s="18"/>
      <c r="J39" s="18" t="s">
        <v>10</v>
      </c>
    </row>
    <row r="40" spans="1:10" s="10" customFormat="1" ht="38.25" x14ac:dyDescent="0.25">
      <c r="A40" s="79"/>
      <c r="B40" s="79"/>
      <c r="C40" s="79"/>
      <c r="D40" s="18" t="s">
        <v>11</v>
      </c>
      <c r="E40" s="18">
        <f>E36+E21</f>
        <v>396.1</v>
      </c>
      <c r="F40" s="18">
        <f>F21+F36</f>
        <v>396.1</v>
      </c>
      <c r="G40" s="18">
        <f>G21+G36</f>
        <v>396.1</v>
      </c>
      <c r="H40" s="18">
        <f>G40-F40</f>
        <v>0</v>
      </c>
      <c r="I40" s="18">
        <f>G40/F40*100%</f>
        <v>1</v>
      </c>
      <c r="J40" s="18" t="s">
        <v>10</v>
      </c>
    </row>
    <row r="41" spans="1:10" s="10" customFormat="1" ht="25.5" x14ac:dyDescent="0.25">
      <c r="A41" s="79"/>
      <c r="B41" s="79"/>
      <c r="C41" s="79"/>
      <c r="D41" s="18" t="s">
        <v>12</v>
      </c>
      <c r="E41" s="18">
        <f>E37+E22+E26</f>
        <v>27397.599999999999</v>
      </c>
      <c r="F41" s="18">
        <f>F37+F22+F26</f>
        <v>27397.599999999999</v>
      </c>
      <c r="G41" s="18">
        <f>G37+G22+G26</f>
        <v>27397.599999999999</v>
      </c>
      <c r="H41" s="18">
        <v>0</v>
      </c>
      <c r="I41" s="18">
        <f>G41/F41*100%</f>
        <v>1</v>
      </c>
      <c r="J41" s="18" t="s">
        <v>10</v>
      </c>
    </row>
    <row r="42" spans="1:10" s="10" customFormat="1" ht="45.75" customHeight="1" x14ac:dyDescent="0.25">
      <c r="A42" s="79"/>
      <c r="B42" s="79"/>
      <c r="C42" s="79"/>
      <c r="D42" s="18" t="s">
        <v>13</v>
      </c>
      <c r="E42" s="18">
        <f>E31+E23</f>
        <v>2300</v>
      </c>
      <c r="F42" s="18">
        <f>F31+F23</f>
        <v>2300</v>
      </c>
      <c r="G42" s="18">
        <f>G31+G23</f>
        <v>2449.8000000000002</v>
      </c>
      <c r="H42" s="18">
        <f>+G42-F42</f>
        <v>149.80000000000018</v>
      </c>
      <c r="I42" s="18">
        <f>G42/F42*100%</f>
        <v>1.0651304347826087</v>
      </c>
      <c r="J42" s="18" t="s">
        <v>10</v>
      </c>
    </row>
    <row r="43" spans="1:10" s="10" customFormat="1" ht="16.5" customHeight="1" x14ac:dyDescent="0.25">
      <c r="A43" s="50" t="s">
        <v>14</v>
      </c>
      <c r="B43" s="51"/>
      <c r="C43" s="51"/>
      <c r="D43" s="51"/>
      <c r="E43" s="51"/>
      <c r="F43" s="51"/>
      <c r="G43" s="51"/>
      <c r="H43" s="51"/>
      <c r="I43" s="51"/>
      <c r="J43" s="52"/>
    </row>
    <row r="44" spans="1:10" s="10" customFormat="1" ht="25.5" customHeight="1" x14ac:dyDescent="0.25">
      <c r="A44" s="80" t="s">
        <v>60</v>
      </c>
      <c r="B44" s="81"/>
      <c r="C44" s="82"/>
      <c r="D44" s="22" t="s">
        <v>9</v>
      </c>
      <c r="E44" s="24"/>
      <c r="F44" s="24"/>
      <c r="G44" s="24"/>
      <c r="H44" s="24"/>
      <c r="I44" s="24"/>
      <c r="J44" s="23" t="s">
        <v>10</v>
      </c>
    </row>
    <row r="45" spans="1:10" s="10" customFormat="1" ht="33.75" customHeight="1" x14ac:dyDescent="0.25">
      <c r="A45" s="83"/>
      <c r="B45" s="84"/>
      <c r="C45" s="85"/>
      <c r="D45" s="22" t="s">
        <v>11</v>
      </c>
      <c r="E45" s="24"/>
      <c r="F45" s="24"/>
      <c r="G45" s="24"/>
      <c r="H45" s="24"/>
      <c r="I45" s="24"/>
      <c r="J45" s="23" t="s">
        <v>10</v>
      </c>
    </row>
    <row r="46" spans="1:10" s="10" customFormat="1" ht="25.5" customHeight="1" x14ac:dyDescent="0.25">
      <c r="A46" s="83"/>
      <c r="B46" s="84"/>
      <c r="C46" s="85"/>
      <c r="D46" s="22" t="s">
        <v>12</v>
      </c>
      <c r="E46" s="24"/>
      <c r="F46" s="24"/>
      <c r="G46" s="24"/>
      <c r="H46" s="24"/>
      <c r="I46" s="24"/>
      <c r="J46" s="23" t="s">
        <v>10</v>
      </c>
    </row>
    <row r="47" spans="1:10" s="10" customFormat="1" ht="37.5" customHeight="1" x14ac:dyDescent="0.25">
      <c r="A47" s="83"/>
      <c r="B47" s="84"/>
      <c r="C47" s="85"/>
      <c r="D47" s="22" t="s">
        <v>13</v>
      </c>
      <c r="E47" s="24"/>
      <c r="F47" s="24"/>
      <c r="G47" s="24"/>
      <c r="H47" s="24"/>
      <c r="I47" s="24"/>
      <c r="J47" s="23" t="s">
        <v>10</v>
      </c>
    </row>
    <row r="48" spans="1:10" s="10" customFormat="1" ht="21" customHeight="1" x14ac:dyDescent="0.25">
      <c r="A48" s="86"/>
      <c r="B48" s="87"/>
      <c r="C48" s="88"/>
      <c r="D48" s="24" t="s">
        <v>61</v>
      </c>
      <c r="E48" s="24"/>
      <c r="F48" s="24"/>
      <c r="G48" s="24"/>
      <c r="H48" s="24"/>
      <c r="I48" s="24"/>
      <c r="J48" s="23" t="s">
        <v>10</v>
      </c>
    </row>
    <row r="49" spans="1:10" s="10" customFormat="1" ht="18.75" customHeight="1" x14ac:dyDescent="0.25">
      <c r="A49" s="50" t="s">
        <v>14</v>
      </c>
      <c r="B49" s="51"/>
      <c r="C49" s="51"/>
      <c r="D49" s="51"/>
      <c r="E49" s="51"/>
      <c r="F49" s="51"/>
      <c r="G49" s="51"/>
      <c r="H49" s="51"/>
      <c r="I49" s="51"/>
      <c r="J49" s="52"/>
    </row>
    <row r="50" spans="1:10" s="10" customFormat="1" ht="25.5" x14ac:dyDescent="0.25">
      <c r="A50" s="76" t="s">
        <v>33</v>
      </c>
      <c r="B50" s="76"/>
      <c r="C50" s="76"/>
      <c r="D50" s="22" t="s">
        <v>9</v>
      </c>
      <c r="E50" s="22"/>
      <c r="F50" s="22"/>
      <c r="G50" s="22"/>
      <c r="H50" s="22"/>
      <c r="I50" s="22"/>
      <c r="J50" s="25" t="s">
        <v>10</v>
      </c>
    </row>
    <row r="51" spans="1:10" s="10" customFormat="1" ht="38.25" x14ac:dyDescent="0.25">
      <c r="A51" s="76"/>
      <c r="B51" s="76"/>
      <c r="C51" s="76"/>
      <c r="D51" s="22" t="s">
        <v>11</v>
      </c>
      <c r="E51" s="22">
        <v>264</v>
      </c>
      <c r="F51" s="22">
        <v>264</v>
      </c>
      <c r="G51" s="22">
        <v>264</v>
      </c>
      <c r="H51" s="22">
        <v>0</v>
      </c>
      <c r="I51" s="22">
        <f>G51/F51*100%</f>
        <v>1</v>
      </c>
      <c r="J51" s="25" t="s">
        <v>10</v>
      </c>
    </row>
    <row r="52" spans="1:10" s="10" customFormat="1" ht="25.5" x14ac:dyDescent="0.25">
      <c r="A52" s="76"/>
      <c r="B52" s="76"/>
      <c r="C52" s="76"/>
      <c r="D52" s="22" t="s">
        <v>12</v>
      </c>
      <c r="E52" s="22">
        <v>27217.599999999999</v>
      </c>
      <c r="F52" s="22">
        <v>27217.599999999999</v>
      </c>
      <c r="G52" s="22">
        <v>27217.599999999999</v>
      </c>
      <c r="H52" s="22">
        <f>G52-F52</f>
        <v>0</v>
      </c>
      <c r="I52" s="22">
        <f>G52/F52*100%</f>
        <v>1</v>
      </c>
      <c r="J52" s="25" t="s">
        <v>10</v>
      </c>
    </row>
    <row r="53" spans="1:10" s="10" customFormat="1" ht="36" customHeight="1" x14ac:dyDescent="0.25">
      <c r="A53" s="76"/>
      <c r="B53" s="76"/>
      <c r="C53" s="76"/>
      <c r="D53" s="22" t="s">
        <v>13</v>
      </c>
      <c r="E53" s="22">
        <f>E42</f>
        <v>2300</v>
      </c>
      <c r="F53" s="22">
        <f>F42</f>
        <v>2300</v>
      </c>
      <c r="G53" s="22">
        <f>G42</f>
        <v>2449.8000000000002</v>
      </c>
      <c r="H53" s="22">
        <f>G53-F53</f>
        <v>149.80000000000018</v>
      </c>
      <c r="I53" s="22">
        <f>G53/F53*100%</f>
        <v>1.0651304347826087</v>
      </c>
      <c r="J53" s="25" t="s">
        <v>10</v>
      </c>
    </row>
    <row r="54" spans="1:10" s="10" customFormat="1" ht="23.25" customHeight="1" x14ac:dyDescent="0.25">
      <c r="A54" s="76"/>
      <c r="B54" s="76"/>
      <c r="C54" s="76"/>
      <c r="D54" s="15" t="s">
        <v>15</v>
      </c>
      <c r="E54" s="15">
        <f>E52+E53+E51+E50</f>
        <v>29781.599999999999</v>
      </c>
      <c r="F54" s="15">
        <f>F53+F52+F51</f>
        <v>29781.599999999999</v>
      </c>
      <c r="G54" s="15">
        <f>G53+G52+G51</f>
        <v>29931.399999999998</v>
      </c>
      <c r="H54" s="15">
        <f>H51+H52+H53</f>
        <v>149.80000000000018</v>
      </c>
      <c r="I54" s="15">
        <v>1.1000000000000001</v>
      </c>
      <c r="J54" s="25" t="s">
        <v>10</v>
      </c>
    </row>
    <row r="55" spans="1:10" s="10" customFormat="1" ht="25.5" x14ac:dyDescent="0.25">
      <c r="A55" s="76" t="s">
        <v>34</v>
      </c>
      <c r="B55" s="76"/>
      <c r="C55" s="76"/>
      <c r="D55" s="15" t="s">
        <v>9</v>
      </c>
      <c r="E55" s="15"/>
      <c r="F55" s="15"/>
      <c r="G55" s="15"/>
      <c r="H55" s="15"/>
      <c r="I55" s="15"/>
      <c r="J55" s="25" t="s">
        <v>10</v>
      </c>
    </row>
    <row r="56" spans="1:10" s="10" customFormat="1" ht="38.25" customHeight="1" x14ac:dyDescent="0.25">
      <c r="A56" s="76"/>
      <c r="B56" s="76"/>
      <c r="C56" s="76"/>
      <c r="D56" s="15" t="s">
        <v>11</v>
      </c>
      <c r="E56" s="15">
        <v>66.900000000000006</v>
      </c>
      <c r="F56" s="15">
        <v>66.900000000000006</v>
      </c>
      <c r="G56" s="15">
        <v>66.900000000000006</v>
      </c>
      <c r="H56" s="15">
        <f>G56-F56</f>
        <v>0</v>
      </c>
      <c r="I56" s="15">
        <f>G56/F56*100%</f>
        <v>1</v>
      </c>
      <c r="J56" s="25" t="s">
        <v>10</v>
      </c>
    </row>
    <row r="57" spans="1:10" s="10" customFormat="1" ht="25.5" customHeight="1" x14ac:dyDescent="0.25">
      <c r="A57" s="76"/>
      <c r="B57" s="76"/>
      <c r="C57" s="76"/>
      <c r="D57" s="15" t="s">
        <v>12</v>
      </c>
      <c r="E57" s="15">
        <v>126</v>
      </c>
      <c r="F57" s="15">
        <v>126</v>
      </c>
      <c r="G57" s="15">
        <v>126</v>
      </c>
      <c r="H57" s="15">
        <f>G57-F57</f>
        <v>0</v>
      </c>
      <c r="I57" s="15">
        <f>G57/F57*100%</f>
        <v>1</v>
      </c>
      <c r="J57" s="25" t="s">
        <v>10</v>
      </c>
    </row>
    <row r="58" spans="1:10" ht="36" customHeight="1" x14ac:dyDescent="0.25">
      <c r="A58" s="76"/>
      <c r="B58" s="76"/>
      <c r="C58" s="76"/>
      <c r="D58" s="15" t="s">
        <v>13</v>
      </c>
      <c r="E58" s="15"/>
      <c r="F58" s="15"/>
      <c r="G58" s="15"/>
      <c r="H58" s="15"/>
      <c r="I58" s="15"/>
      <c r="J58" s="25" t="s">
        <v>10</v>
      </c>
    </row>
    <row r="59" spans="1:10" x14ac:dyDescent="0.25">
      <c r="A59" s="76"/>
      <c r="B59" s="76"/>
      <c r="C59" s="76"/>
      <c r="D59" s="15" t="s">
        <v>15</v>
      </c>
      <c r="E59" s="15">
        <f>E57+E56</f>
        <v>192.9</v>
      </c>
      <c r="F59" s="15">
        <f>F56+F57</f>
        <v>192.9</v>
      </c>
      <c r="G59" s="15">
        <f>G58+G57+G56+G55</f>
        <v>192.9</v>
      </c>
      <c r="H59" s="15">
        <f>G59-F59</f>
        <v>0</v>
      </c>
      <c r="I59" s="15">
        <f>G59/F59*100%</f>
        <v>1</v>
      </c>
      <c r="J59" s="25" t="s">
        <v>10</v>
      </c>
    </row>
    <row r="60" spans="1:10" ht="25.5" x14ac:dyDescent="0.25">
      <c r="A60" s="76" t="s">
        <v>35</v>
      </c>
      <c r="B60" s="76"/>
      <c r="C60" s="76"/>
      <c r="D60" s="15" t="s">
        <v>9</v>
      </c>
      <c r="E60" s="15"/>
      <c r="F60" s="15"/>
      <c r="G60" s="15"/>
      <c r="H60" s="15"/>
      <c r="I60" s="15"/>
      <c r="J60" s="25" t="s">
        <v>10</v>
      </c>
    </row>
    <row r="61" spans="1:10" ht="38.25" x14ac:dyDescent="0.25">
      <c r="A61" s="76"/>
      <c r="B61" s="76"/>
      <c r="C61" s="76"/>
      <c r="D61" s="15" t="s">
        <v>11</v>
      </c>
      <c r="E61" s="15"/>
      <c r="F61" s="15"/>
      <c r="G61" s="15"/>
      <c r="H61" s="15"/>
      <c r="I61" s="15"/>
      <c r="J61" s="25" t="s">
        <v>10</v>
      </c>
    </row>
    <row r="62" spans="1:10" ht="25.5" x14ac:dyDescent="0.25">
      <c r="A62" s="76"/>
      <c r="B62" s="76"/>
      <c r="C62" s="76"/>
      <c r="D62" s="15" t="s">
        <v>12</v>
      </c>
      <c r="E62" s="15">
        <v>0</v>
      </c>
      <c r="F62" s="15">
        <v>0</v>
      </c>
      <c r="G62" s="15">
        <v>0</v>
      </c>
      <c r="H62" s="15">
        <f>G62-F62</f>
        <v>0</v>
      </c>
      <c r="I62" s="15">
        <v>0</v>
      </c>
      <c r="J62" s="25" t="s">
        <v>10</v>
      </c>
    </row>
    <row r="63" spans="1:10" ht="33.75" customHeight="1" x14ac:dyDescent="0.25">
      <c r="A63" s="76"/>
      <c r="B63" s="76"/>
      <c r="C63" s="76"/>
      <c r="D63" s="15" t="s">
        <v>13</v>
      </c>
      <c r="E63" s="15"/>
      <c r="F63" s="15"/>
      <c r="G63" s="15"/>
      <c r="H63" s="15"/>
      <c r="I63" s="15"/>
      <c r="J63" s="25" t="s">
        <v>10</v>
      </c>
    </row>
    <row r="64" spans="1:10" x14ac:dyDescent="0.25">
      <c r="A64" s="76"/>
      <c r="B64" s="76"/>
      <c r="C64" s="76"/>
      <c r="D64" s="15" t="s">
        <v>15</v>
      </c>
      <c r="E64" s="15">
        <v>0</v>
      </c>
      <c r="F64" s="15">
        <v>0</v>
      </c>
      <c r="G64" s="15">
        <f>G62+G63+G61+G60</f>
        <v>0</v>
      </c>
      <c r="H64" s="15">
        <f>G64-F64</f>
        <v>0</v>
      </c>
      <c r="I64" s="15">
        <v>0</v>
      </c>
      <c r="J64" s="25" t="s">
        <v>10</v>
      </c>
    </row>
    <row r="65" spans="1:10" ht="25.5" x14ac:dyDescent="0.25">
      <c r="A65" s="76" t="s">
        <v>42</v>
      </c>
      <c r="B65" s="76"/>
      <c r="C65" s="76"/>
      <c r="D65" s="15" t="s">
        <v>9</v>
      </c>
      <c r="E65" s="15"/>
      <c r="F65" s="15"/>
      <c r="G65" s="15"/>
      <c r="H65" s="15"/>
      <c r="I65" s="15"/>
      <c r="J65" s="25" t="s">
        <v>10</v>
      </c>
    </row>
    <row r="66" spans="1:10" ht="38.25" x14ac:dyDescent="0.25">
      <c r="A66" s="76"/>
      <c r="B66" s="76"/>
      <c r="C66" s="76"/>
      <c r="D66" s="15" t="s">
        <v>11</v>
      </c>
      <c r="E66" s="15"/>
      <c r="F66" s="15"/>
      <c r="G66" s="15"/>
      <c r="H66" s="15"/>
      <c r="I66" s="15"/>
      <c r="J66" s="25" t="s">
        <v>10</v>
      </c>
    </row>
    <row r="67" spans="1:10" ht="25.5" x14ac:dyDescent="0.25">
      <c r="A67" s="76"/>
      <c r="B67" s="76"/>
      <c r="C67" s="76"/>
      <c r="D67" s="15" t="s">
        <v>12</v>
      </c>
      <c r="E67" s="15">
        <v>54</v>
      </c>
      <c r="F67" s="15">
        <v>54</v>
      </c>
      <c r="G67" s="15">
        <v>54</v>
      </c>
      <c r="H67" s="15">
        <f>G67-F67</f>
        <v>0</v>
      </c>
      <c r="I67" s="15">
        <f>G67/F67*100%</f>
        <v>1</v>
      </c>
      <c r="J67" s="25" t="s">
        <v>10</v>
      </c>
    </row>
    <row r="68" spans="1:10" ht="38.25" x14ac:dyDescent="0.25">
      <c r="A68" s="76"/>
      <c r="B68" s="76"/>
      <c r="C68" s="76"/>
      <c r="D68" s="15" t="s">
        <v>13</v>
      </c>
      <c r="E68" s="15"/>
      <c r="F68" s="15"/>
      <c r="G68" s="15"/>
      <c r="H68" s="15"/>
      <c r="I68" s="15"/>
      <c r="J68" s="25" t="s">
        <v>10</v>
      </c>
    </row>
    <row r="69" spans="1:10" x14ac:dyDescent="0.25">
      <c r="A69" s="76"/>
      <c r="B69" s="76"/>
      <c r="C69" s="76"/>
      <c r="D69" s="15" t="s">
        <v>15</v>
      </c>
      <c r="E69" s="15">
        <v>54</v>
      </c>
      <c r="F69" s="15">
        <f>F67+F66</f>
        <v>54</v>
      </c>
      <c r="G69" s="15">
        <f>G66+G67</f>
        <v>54</v>
      </c>
      <c r="H69" s="15">
        <f>H68+H67+H66+H65</f>
        <v>0</v>
      </c>
      <c r="I69" s="15">
        <f>G69/F69*100%</f>
        <v>1</v>
      </c>
      <c r="J69" s="25" t="s">
        <v>10</v>
      </c>
    </row>
    <row r="70" spans="1:10" ht="25.5" x14ac:dyDescent="0.25">
      <c r="A70" s="63" t="s">
        <v>74</v>
      </c>
      <c r="B70" s="64"/>
      <c r="C70" s="65"/>
      <c r="D70" s="28" t="s">
        <v>9</v>
      </c>
      <c r="E70" s="28"/>
      <c r="F70" s="28"/>
      <c r="G70" s="28"/>
      <c r="H70" s="28"/>
      <c r="I70" s="28"/>
      <c r="J70" s="25" t="s">
        <v>10</v>
      </c>
    </row>
    <row r="71" spans="1:10" ht="38.25" x14ac:dyDescent="0.25">
      <c r="A71" s="66"/>
      <c r="B71" s="67"/>
      <c r="C71" s="68"/>
      <c r="D71" s="28" t="s">
        <v>11</v>
      </c>
      <c r="E71" s="28">
        <v>65.2</v>
      </c>
      <c r="F71" s="28">
        <v>65.2</v>
      </c>
      <c r="G71" s="28">
        <v>65.2</v>
      </c>
      <c r="H71" s="28">
        <v>0</v>
      </c>
      <c r="I71" s="28">
        <f>G71/F71*100%</f>
        <v>1</v>
      </c>
      <c r="J71" s="25" t="s">
        <v>10</v>
      </c>
    </row>
    <row r="72" spans="1:10" ht="25.5" x14ac:dyDescent="0.25">
      <c r="A72" s="66"/>
      <c r="B72" s="67"/>
      <c r="C72" s="68"/>
      <c r="D72" s="28" t="s">
        <v>12</v>
      </c>
      <c r="E72" s="28"/>
      <c r="F72" s="28"/>
      <c r="G72" s="28"/>
      <c r="H72" s="28"/>
      <c r="I72" s="28"/>
      <c r="J72" s="25" t="s">
        <v>10</v>
      </c>
    </row>
    <row r="73" spans="1:10" ht="43.5" customHeight="1" x14ac:dyDescent="0.25">
      <c r="A73" s="66"/>
      <c r="B73" s="67"/>
      <c r="C73" s="68"/>
      <c r="D73" s="28" t="s">
        <v>13</v>
      </c>
      <c r="E73" s="28"/>
      <c r="F73" s="28"/>
      <c r="G73" s="28"/>
      <c r="H73" s="28"/>
      <c r="I73" s="28"/>
      <c r="J73" s="25" t="s">
        <v>10</v>
      </c>
    </row>
    <row r="74" spans="1:10" ht="16.5" customHeight="1" x14ac:dyDescent="0.25">
      <c r="A74" s="69"/>
      <c r="B74" s="70"/>
      <c r="C74" s="71"/>
      <c r="D74" s="28" t="s">
        <v>15</v>
      </c>
      <c r="E74" s="28">
        <v>65.2</v>
      </c>
      <c r="F74" s="28">
        <f>F71</f>
        <v>65.2</v>
      </c>
      <c r="G74" s="28">
        <f>G71</f>
        <v>65.2</v>
      </c>
      <c r="H74" s="28">
        <f>H71</f>
        <v>0</v>
      </c>
      <c r="I74" s="28">
        <f>I71</f>
        <v>1</v>
      </c>
      <c r="J74" s="25" t="s">
        <v>10</v>
      </c>
    </row>
    <row r="76" spans="1:10" ht="15.75" x14ac:dyDescent="0.25">
      <c r="A76" s="4" t="s">
        <v>52</v>
      </c>
      <c r="E76" t="s">
        <v>84</v>
      </c>
      <c r="H76" t="s">
        <v>36</v>
      </c>
    </row>
    <row r="77" spans="1:10" x14ac:dyDescent="0.25">
      <c r="A77" s="43" t="s">
        <v>88</v>
      </c>
      <c r="B77" s="43"/>
      <c r="C77" s="43"/>
      <c r="D77" s="43"/>
      <c r="E77" s="43"/>
      <c r="F77" s="43"/>
      <c r="G77" s="43"/>
      <c r="H77" s="43"/>
      <c r="I77" s="43"/>
      <c r="J77" s="43"/>
    </row>
    <row r="78" spans="1:10" x14ac:dyDescent="0.25">
      <c r="A78" s="3" t="s">
        <v>21</v>
      </c>
    </row>
    <row r="79" spans="1:10" ht="15.75" x14ac:dyDescent="0.25">
      <c r="A79" s="4" t="s">
        <v>16</v>
      </c>
      <c r="B79" t="s">
        <v>37</v>
      </c>
      <c r="C79" t="s">
        <v>38</v>
      </c>
      <c r="D79" s="27"/>
      <c r="E79" s="10"/>
      <c r="F79" s="10"/>
    </row>
    <row r="80" spans="1:10" x14ac:dyDescent="0.25">
      <c r="A80" s="3" t="s">
        <v>25</v>
      </c>
      <c r="D80" s="36"/>
      <c r="I80" s="34"/>
    </row>
    <row r="81" spans="1:10" x14ac:dyDescent="0.25">
      <c r="A81" s="3" t="s">
        <v>22</v>
      </c>
    </row>
    <row r="82" spans="1:10" ht="15.75" x14ac:dyDescent="0.25">
      <c r="A82" s="4" t="s">
        <v>17</v>
      </c>
      <c r="B82" t="s">
        <v>39</v>
      </c>
      <c r="C82" t="s">
        <v>49</v>
      </c>
      <c r="E82" s="10"/>
      <c r="F82" s="10"/>
    </row>
    <row r="83" spans="1:10" x14ac:dyDescent="0.25">
      <c r="A83" s="3" t="s">
        <v>23</v>
      </c>
      <c r="D83" s="36"/>
      <c r="I83" s="34"/>
    </row>
    <row r="84" spans="1:10" x14ac:dyDescent="0.25">
      <c r="A84" s="3" t="s">
        <v>24</v>
      </c>
    </row>
    <row r="85" spans="1:10" x14ac:dyDescent="0.25">
      <c r="A85" s="3" t="s">
        <v>40</v>
      </c>
      <c r="B85" t="s">
        <v>41</v>
      </c>
      <c r="C85" t="s">
        <v>73</v>
      </c>
      <c r="D85" s="35" t="s">
        <v>76</v>
      </c>
      <c r="E85" s="10"/>
      <c r="F85" s="10"/>
      <c r="I85" s="44" t="s">
        <v>90</v>
      </c>
      <c r="J85" s="44"/>
    </row>
    <row r="86" spans="1:10" x14ac:dyDescent="0.25">
      <c r="A86" s="3"/>
      <c r="E86" s="40" t="s">
        <v>89</v>
      </c>
      <c r="F86" s="39"/>
      <c r="G86" s="39"/>
      <c r="H86" s="39"/>
    </row>
    <row r="87" spans="1:10" x14ac:dyDescent="0.25">
      <c r="A87" s="3" t="s">
        <v>48</v>
      </c>
      <c r="B87" t="s">
        <v>72</v>
      </c>
      <c r="C87" t="s">
        <v>66</v>
      </c>
      <c r="D87" s="35" t="s">
        <v>76</v>
      </c>
      <c r="F87" s="10"/>
      <c r="I87" s="33" t="s">
        <v>76</v>
      </c>
      <c r="J87" s="41" t="s">
        <v>77</v>
      </c>
    </row>
    <row r="88" spans="1:10" x14ac:dyDescent="0.25">
      <c r="A88" s="3"/>
      <c r="F88" s="45" t="s">
        <v>91</v>
      </c>
      <c r="G88" s="46"/>
      <c r="H88" s="46"/>
    </row>
    <row r="89" spans="1:10" ht="60" x14ac:dyDescent="0.25">
      <c r="A89" s="3" t="s">
        <v>48</v>
      </c>
      <c r="B89" s="32" t="s">
        <v>74</v>
      </c>
      <c r="C89" t="s">
        <v>75</v>
      </c>
      <c r="D89" s="35" t="s">
        <v>76</v>
      </c>
      <c r="F89" s="45" t="s">
        <v>91</v>
      </c>
      <c r="G89" s="46"/>
      <c r="H89" s="46"/>
      <c r="I89" s="33" t="s">
        <v>76</v>
      </c>
      <c r="J89" s="41" t="s">
        <v>77</v>
      </c>
    </row>
    <row r="90" spans="1:10" ht="42" customHeight="1" x14ac:dyDescent="0.25">
      <c r="A90" s="48"/>
      <c r="B90" s="48"/>
      <c r="C90" s="49"/>
    </row>
    <row r="91" spans="1:10" x14ac:dyDescent="0.25">
      <c r="A91" s="3"/>
    </row>
    <row r="92" spans="1:10" x14ac:dyDescent="0.25">
      <c r="A92" s="3"/>
      <c r="B92" s="47" t="s">
        <v>85</v>
      </c>
      <c r="C92" s="47"/>
    </row>
    <row r="93" spans="1:10" x14ac:dyDescent="0.25">
      <c r="A93" s="3"/>
      <c r="B93" s="47"/>
      <c r="C93" s="47"/>
      <c r="E93" s="10"/>
    </row>
    <row r="94" spans="1:10" x14ac:dyDescent="0.25">
      <c r="A94" s="3"/>
      <c r="E94" s="10"/>
    </row>
    <row r="95" spans="1:10" x14ac:dyDescent="0.25">
      <c r="A95" s="3"/>
      <c r="E95" s="10"/>
    </row>
  </sheetData>
  <mergeCells count="53">
    <mergeCell ref="H11:H12"/>
    <mergeCell ref="I11:I12"/>
    <mergeCell ref="A14:J14"/>
    <mergeCell ref="B15:J15"/>
    <mergeCell ref="A20:C23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70:C74"/>
    <mergeCell ref="A35:C38"/>
    <mergeCell ref="A32:A34"/>
    <mergeCell ref="B25:J25"/>
    <mergeCell ref="J26:J27"/>
    <mergeCell ref="A28:C31"/>
    <mergeCell ref="B26:B27"/>
    <mergeCell ref="C26:C27"/>
    <mergeCell ref="A26:A27"/>
    <mergeCell ref="A65:C69"/>
    <mergeCell ref="A55:C59"/>
    <mergeCell ref="A60:C64"/>
    <mergeCell ref="A39:C42"/>
    <mergeCell ref="A43:J43"/>
    <mergeCell ref="A50:C54"/>
    <mergeCell ref="A44:C48"/>
    <mergeCell ref="A49:J49"/>
    <mergeCell ref="B32:J32"/>
    <mergeCell ref="B33:B34"/>
    <mergeCell ref="C33:C34"/>
    <mergeCell ref="J33:J34"/>
    <mergeCell ref="D33:D34"/>
    <mergeCell ref="E33:E34"/>
    <mergeCell ref="F33:F34"/>
    <mergeCell ref="G33:G34"/>
    <mergeCell ref="H33:H34"/>
    <mergeCell ref="I33:I34"/>
    <mergeCell ref="A77:J77"/>
    <mergeCell ref="I85:J85"/>
    <mergeCell ref="F88:H88"/>
    <mergeCell ref="B92:C93"/>
    <mergeCell ref="F89:H89"/>
    <mergeCell ref="A90:C90"/>
  </mergeCells>
  <pageMargins left="0.78740157480314965" right="0.39370078740157483" top="0.27559055118110237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2018-01-17T11:06:18Z</dcterms:modified>
</cp:coreProperties>
</file>