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40" windowWidth="25875" windowHeight="106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6" i="1" l="1"/>
  <c r="J55" i="1" l="1"/>
  <c r="I56" i="1"/>
  <c r="I55" i="1"/>
  <c r="M53" i="1"/>
  <c r="M52" i="1"/>
  <c r="L53" i="1"/>
  <c r="L52" i="1"/>
  <c r="J53" i="1"/>
  <c r="J52" i="1"/>
  <c r="I53" i="1"/>
  <c r="I52" i="1"/>
  <c r="M49" i="1"/>
  <c r="L49" i="1"/>
  <c r="J49" i="1"/>
  <c r="I49" i="1"/>
  <c r="M46" i="1"/>
  <c r="M45" i="1"/>
  <c r="L46" i="1"/>
  <c r="L45" i="1"/>
  <c r="J46" i="1"/>
  <c r="J45" i="1"/>
  <c r="I46" i="1"/>
  <c r="I45" i="1"/>
  <c r="M41" i="1"/>
  <c r="J43" i="1"/>
  <c r="L42" i="1"/>
  <c r="L43" i="1" s="1"/>
  <c r="L41" i="1"/>
  <c r="J42" i="1"/>
  <c r="J41" i="1"/>
  <c r="I42" i="1"/>
  <c r="I41" i="1"/>
  <c r="M39" i="1"/>
  <c r="L39" i="1"/>
  <c r="J39" i="1"/>
  <c r="I39" i="1"/>
  <c r="M37" i="1"/>
  <c r="L37" i="1"/>
  <c r="J37" i="1"/>
  <c r="I37" i="1"/>
  <c r="M35" i="1"/>
  <c r="L35" i="1"/>
  <c r="J35" i="1"/>
  <c r="I35" i="1"/>
  <c r="M34" i="1"/>
  <c r="L34" i="1"/>
  <c r="J34" i="1"/>
  <c r="I34" i="1"/>
  <c r="M30" i="1"/>
  <c r="M31" i="1"/>
  <c r="I31" i="1"/>
  <c r="K27" i="1"/>
  <c r="J26" i="1"/>
  <c r="I27" i="1"/>
  <c r="I26" i="1"/>
  <c r="N57" i="1"/>
  <c r="M42" i="1" l="1"/>
  <c r="N37" i="1"/>
  <c r="J56" i="1" l="1"/>
  <c r="M20" i="1"/>
  <c r="N45" i="1"/>
  <c r="N32" i="1"/>
  <c r="N35" i="1"/>
  <c r="N41" i="1"/>
  <c r="M57" i="1" l="1"/>
  <c r="J57" i="1"/>
  <c r="I57" i="1"/>
  <c r="I59" i="1" s="1"/>
  <c r="M32" i="1"/>
  <c r="J31" i="1"/>
  <c r="N20" i="1" l="1"/>
  <c r="N23" i="1"/>
  <c r="J58" i="1" l="1"/>
  <c r="J59" i="1" s="1"/>
  <c r="I58" i="1"/>
  <c r="I24" i="1"/>
  <c r="I43" i="1" l="1"/>
  <c r="N49" i="1" l="1"/>
  <c r="N46" i="1"/>
  <c r="M33" i="1" l="1"/>
  <c r="M23" i="1"/>
  <c r="M26" i="1" s="1"/>
  <c r="M27" i="1" s="1"/>
  <c r="L58" i="1" l="1"/>
  <c r="M58" i="1" s="1"/>
  <c r="M59" i="1" s="1"/>
  <c r="L55" i="1"/>
  <c r="M55" i="1" s="1"/>
  <c r="N52" i="1"/>
  <c r="N33" i="1"/>
  <c r="N34" i="1"/>
  <c r="N24" i="1"/>
  <c r="M24" i="1"/>
  <c r="N21" i="1"/>
  <c r="M21" i="1"/>
  <c r="K24" i="1"/>
  <c r="J24" i="1"/>
  <c r="K21" i="1"/>
  <c r="N53" i="1" s="1"/>
  <c r="J21" i="1"/>
  <c r="I21" i="1"/>
  <c r="J27" i="1" l="1"/>
  <c r="M56" i="1"/>
  <c r="L56" i="1"/>
  <c r="N56" i="1" s="1"/>
  <c r="N27" i="1"/>
  <c r="N39" i="1"/>
  <c r="N58" i="1"/>
  <c r="L59" i="1"/>
  <c r="N59" i="1" s="1"/>
  <c r="N26" i="1"/>
  <c r="N55" i="1"/>
  <c r="M43" i="1" l="1"/>
  <c r="N43" i="1"/>
  <c r="N42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<sst xmlns="http://schemas.openxmlformats.org/spreadsheetml/2006/main" count="113" uniqueCount="58">
  <si>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</si>
  <si>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</si>
  <si>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</si>
  <si>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</si>
  <si>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</si>
  <si>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</si>
  <si>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</si>
  <si>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</si>
  <si>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</si>
  <si>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</si>
  <si>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</si>
  <si>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</si>
  <si>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</si>
  <si>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</si>
  <si>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</si>
  <si>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</si>
  <si>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</si>
  <si>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</si>
  <si>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</si>
  <si>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</si>
  <si>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</si>
  <si>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</si>
  <si>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</si>
  <si>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</si>
  <si>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</si>
  <si>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</si>
  <si>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</si>
  <si>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</si>
  <si>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</si>
  <si>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</si>
  <si>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</si>
  <si>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</si>
  <si>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</si>
  <si>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</si>
  <si>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</si>
  <si>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</si>
  <si>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</si>
  <si>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</si>
  <si>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</si>
  <si>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</si>
  <si>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</si>
  <si>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</si>
  <si>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</si>
  <si>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</si>
  <si>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</si>
  <si>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</si>
  <si>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</si>
  <si>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</si>
  <si>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</si>
  <si>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t>Тыс. руб.</t>
  </si>
  <si>
    <t>Организация деятельности по опеке и попечительству в городе Югорске на 2014 – 2020 годы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</si>
  <si>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Оводова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</si>
  <si>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t xml:space="preserve">Расходование средств осуществлялось по следующим направлениям:- заработная плата;- начисления на выплату по оплате труда;- проезд к месту отдыха и обратно; -оплата путевки; - проезд к месту командировки и обратно; - проживание в командировке; -суточные; -оплата работ,услуг. </t>
  </si>
  <si>
    <t xml:space="preserve">Для исполнения данного мероприятия в штат отдела опеки и попечительства не принят специалист, в связи с тем, что получатели данной гарантии не состоят на учете в органе опеки. 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</si>
  <si>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 xml:space="preserve">/_____________                            ____________ </t>
    </r>
    <r>
      <rPr>
        <u/>
        <sz val="12"/>
        <color rgb="FF000000"/>
        <rFont val="Times New Roman"/>
        <family val="1"/>
        <charset val="204"/>
      </rPr>
      <t>С.В. Краева_________________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</si>
  <si>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июля 2017 г.</t>
    </r>
  </si>
  <si>
    <t>Выплачено вознаграждение приенмым родителям с января по июнь в полном объеме, в соответствии с   законом ХМАО-Югры от 09.06.2009 № 86-оз "О дополнительных гарантиях и дополнительных мерах социальной поддержки детей-сирот и детей, оставшихся без попечения родителей, лиц из числа детей-сирот и детей, оставшихся без попечения родителей".</t>
  </si>
  <si>
    <t xml:space="preserve">Приобретено 9 жилых помещений для детей-сирот и детей, оставшихся без попечения родителей, лиц из числа детей-сирот и детей, осташихся без попечения родителей.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</si>
</sst>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12" workbookViewId="0">
      <selection activeCell="A44" sqref="A44:O44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5.140625" customWidth="1"/>
  </cols>
  <sheetData>
    <row r="1" spans="1:15" ht="15.75" x14ac:dyDescent="0.25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5.75" x14ac:dyDescent="0.25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9.75" customHeight="1" x14ac:dyDescent="0.25"/>
    <row r="4" spans="1:15" ht="6" customHeight="1" x14ac:dyDescent="0.25"/>
    <row r="5" spans="1:15" ht="15.75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15.75" x14ac:dyDescent="0.25">
      <c r="A6" s="30" t="s">
        <v>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.75" x14ac:dyDescent="0.25">
      <c r="A7" s="30" t="s">
        <v>55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12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27" t="s">
        <v>50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x14ac:dyDescent="0.25">
      <c r="A10" s="32" t="s">
        <v>38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ht="15.75" x14ac:dyDescent="0.25">
      <c r="A11" s="27" t="s">
        <v>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x14ac:dyDescent="0.25">
      <c r="A12" s="32" t="s">
        <v>39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x14ac:dyDescent="0.25">
      <c r="A13" s="33" t="s">
        <v>49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5" ht="41.25" customHeight="1" x14ac:dyDescent="0.25">
      <c r="A14" s="23" t="s">
        <v>22</v>
      </c>
      <c r="B14" s="23"/>
      <c r="C14" s="23" t="s">
        <v>23</v>
      </c>
      <c r="D14" s="23"/>
      <c r="E14" s="23"/>
      <c r="F14" s="23" t="s">
        <v>0</v>
      </c>
      <c r="G14" s="23"/>
      <c r="H14" s="23" t="s">
        <v>1</v>
      </c>
      <c r="I14" s="23" t="s">
        <v>24</v>
      </c>
      <c r="J14" s="23" t="s">
        <v>25</v>
      </c>
      <c r="K14" s="23" t="s">
        <v>26</v>
      </c>
      <c r="L14" s="23"/>
      <c r="M14" s="23" t="s">
        <v>27</v>
      </c>
      <c r="N14" s="23"/>
      <c r="O14" s="23" t="s">
        <v>30</v>
      </c>
    </row>
    <row r="15" spans="1:15" ht="49.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4" t="s">
        <v>28</v>
      </c>
      <c r="N15" s="4" t="s">
        <v>29</v>
      </c>
      <c r="O15" s="23"/>
    </row>
    <row r="16" spans="1:15" x14ac:dyDescent="0.25">
      <c r="A16" s="23">
        <v>1</v>
      </c>
      <c r="B16" s="23"/>
      <c r="C16" s="23">
        <v>2</v>
      </c>
      <c r="D16" s="23"/>
      <c r="E16" s="23"/>
      <c r="F16" s="23">
        <v>3</v>
      </c>
      <c r="G16" s="23"/>
      <c r="H16" s="4">
        <v>4</v>
      </c>
      <c r="I16" s="4">
        <v>5</v>
      </c>
      <c r="J16" s="4">
        <v>6</v>
      </c>
      <c r="K16" s="23">
        <v>7</v>
      </c>
      <c r="L16" s="23"/>
      <c r="M16" s="4">
        <v>8</v>
      </c>
      <c r="N16" s="4">
        <v>9</v>
      </c>
      <c r="O16" s="4">
        <v>10</v>
      </c>
    </row>
    <row r="17" spans="1:15" x14ac:dyDescent="0.25">
      <c r="A17" s="24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25.5" customHeight="1" x14ac:dyDescent="0.25">
      <c r="A18" s="24" t="s">
        <v>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ht="35.25" customHeight="1" x14ac:dyDescent="0.25">
      <c r="A19" s="40">
        <v>1</v>
      </c>
      <c r="B19" s="40"/>
      <c r="C19" s="40" t="s">
        <v>5</v>
      </c>
      <c r="D19" s="40"/>
      <c r="E19" s="40"/>
      <c r="F19" s="41" t="s">
        <v>6</v>
      </c>
      <c r="G19" s="41"/>
      <c r="H19" s="42" t="s">
        <v>7</v>
      </c>
      <c r="I19" s="43"/>
      <c r="J19" s="43"/>
      <c r="K19" s="44"/>
      <c r="L19" s="44"/>
      <c r="M19" s="45"/>
      <c r="N19" s="45"/>
      <c r="O19" s="35" t="s">
        <v>56</v>
      </c>
    </row>
    <row r="20" spans="1:15" ht="44.25" customHeight="1" x14ac:dyDescent="0.25">
      <c r="A20" s="40"/>
      <c r="B20" s="40"/>
      <c r="C20" s="40"/>
      <c r="D20" s="40"/>
      <c r="E20" s="40"/>
      <c r="F20" s="41"/>
      <c r="G20" s="41"/>
      <c r="H20" s="42" t="s">
        <v>8</v>
      </c>
      <c r="I20" s="21">
        <v>39928.6</v>
      </c>
      <c r="J20" s="21">
        <v>39928.6</v>
      </c>
      <c r="K20" s="25">
        <v>16890.7</v>
      </c>
      <c r="L20" s="25"/>
      <c r="M20" s="21">
        <f>K20-J20</f>
        <v>-23037.899999999998</v>
      </c>
      <c r="N20" s="46">
        <f>K20/J20*100</f>
        <v>42.302259533266884</v>
      </c>
      <c r="O20" s="36"/>
    </row>
    <row r="21" spans="1:15" ht="66" customHeight="1" x14ac:dyDescent="0.25">
      <c r="A21" s="40"/>
      <c r="B21" s="40"/>
      <c r="C21" s="40"/>
      <c r="D21" s="40"/>
      <c r="E21" s="40"/>
      <c r="F21" s="41"/>
      <c r="G21" s="41"/>
      <c r="H21" s="47" t="s">
        <v>2</v>
      </c>
      <c r="I21" s="22">
        <f>I19+I20</f>
        <v>39928.6</v>
      </c>
      <c r="J21" s="22">
        <f>J19+J20</f>
        <v>39928.6</v>
      </c>
      <c r="K21" s="26">
        <f>K19+K20</f>
        <v>16890.7</v>
      </c>
      <c r="L21" s="26"/>
      <c r="M21" s="22">
        <f>M19+M20</f>
        <v>-23037.899999999998</v>
      </c>
      <c r="N21" s="48">
        <f>N19+N20</f>
        <v>42.302259533266884</v>
      </c>
      <c r="O21" s="37"/>
    </row>
    <row r="22" spans="1:15" ht="29.25" customHeight="1" x14ac:dyDescent="0.25">
      <c r="A22" s="40">
        <v>2</v>
      </c>
      <c r="B22" s="40"/>
      <c r="C22" s="49" t="s">
        <v>9</v>
      </c>
      <c r="D22" s="49"/>
      <c r="E22" s="49"/>
      <c r="F22" s="41" t="s">
        <v>10</v>
      </c>
      <c r="G22" s="41"/>
      <c r="H22" s="42" t="s">
        <v>7</v>
      </c>
      <c r="I22" s="22"/>
      <c r="J22" s="22"/>
      <c r="K22" s="26"/>
      <c r="L22" s="26"/>
      <c r="M22" s="22"/>
      <c r="N22" s="50"/>
      <c r="O22" s="35" t="s">
        <v>52</v>
      </c>
    </row>
    <row r="23" spans="1:15" ht="45" customHeight="1" x14ac:dyDescent="0.25">
      <c r="A23" s="40"/>
      <c r="B23" s="40"/>
      <c r="C23" s="49"/>
      <c r="D23" s="49"/>
      <c r="E23" s="49"/>
      <c r="F23" s="41"/>
      <c r="G23" s="41"/>
      <c r="H23" s="42" t="s">
        <v>8</v>
      </c>
      <c r="I23" s="21">
        <v>11768.8</v>
      </c>
      <c r="J23" s="21">
        <v>11768.8</v>
      </c>
      <c r="K23" s="25">
        <v>5462.5</v>
      </c>
      <c r="L23" s="25"/>
      <c r="M23" s="21">
        <f>K23-J23</f>
        <v>-6306.2999999999993</v>
      </c>
      <c r="N23" s="51">
        <f>K23/J23*100</f>
        <v>46.415097546053971</v>
      </c>
      <c r="O23" s="36"/>
    </row>
    <row r="24" spans="1:15" ht="48" customHeight="1" x14ac:dyDescent="0.25">
      <c r="A24" s="40"/>
      <c r="B24" s="40"/>
      <c r="C24" s="49"/>
      <c r="D24" s="49"/>
      <c r="E24" s="49"/>
      <c r="F24" s="41"/>
      <c r="G24" s="41"/>
      <c r="H24" s="47" t="s">
        <v>2</v>
      </c>
      <c r="I24" s="22">
        <f>I22+I23</f>
        <v>11768.8</v>
      </c>
      <c r="J24" s="22">
        <f>J22+J23</f>
        <v>11768.8</v>
      </c>
      <c r="K24" s="26">
        <f>K22+K23</f>
        <v>5462.5</v>
      </c>
      <c r="L24" s="26"/>
      <c r="M24" s="22">
        <f>M22+M23</f>
        <v>-6306.2999999999993</v>
      </c>
      <c r="N24" s="52">
        <f>N22+N23</f>
        <v>46.415097546053971</v>
      </c>
      <c r="O24" s="37"/>
    </row>
    <row r="25" spans="1:15" ht="32.25" customHeight="1" x14ac:dyDescent="0.25">
      <c r="A25" s="40" t="s">
        <v>11</v>
      </c>
      <c r="B25" s="40"/>
      <c r="C25" s="40"/>
      <c r="D25" s="40"/>
      <c r="E25" s="40"/>
      <c r="F25" s="40"/>
      <c r="G25" s="40"/>
      <c r="H25" s="42" t="s">
        <v>7</v>
      </c>
      <c r="I25" s="50"/>
      <c r="J25" s="50"/>
      <c r="K25" s="53"/>
      <c r="L25" s="53"/>
      <c r="M25" s="50"/>
      <c r="N25" s="50"/>
      <c r="O25" s="50" t="s">
        <v>40</v>
      </c>
    </row>
    <row r="26" spans="1:15" ht="41.25" customHeight="1" x14ac:dyDescent="0.25">
      <c r="A26" s="40"/>
      <c r="B26" s="40"/>
      <c r="C26" s="40"/>
      <c r="D26" s="40"/>
      <c r="E26" s="40"/>
      <c r="F26" s="40"/>
      <c r="G26" s="40"/>
      <c r="H26" s="42" t="s">
        <v>8</v>
      </c>
      <c r="I26" s="21">
        <f>I20+I23</f>
        <v>51697.399999999994</v>
      </c>
      <c r="J26" s="21">
        <f>J20+J23</f>
        <v>51697.399999999994</v>
      </c>
      <c r="K26" s="25">
        <f>K20+K23</f>
        <v>22353.200000000001</v>
      </c>
      <c r="L26" s="25"/>
      <c r="M26" s="21">
        <f>M20+M23</f>
        <v>-29344.199999999997</v>
      </c>
      <c r="N26" s="51">
        <f>K26/J26*100</f>
        <v>43.238538108299458</v>
      </c>
      <c r="O26" s="50" t="s">
        <v>40</v>
      </c>
    </row>
    <row r="27" spans="1:15" ht="30.75" customHeight="1" x14ac:dyDescent="0.25">
      <c r="A27" s="40"/>
      <c r="B27" s="40"/>
      <c r="C27" s="40"/>
      <c r="D27" s="40"/>
      <c r="E27" s="40"/>
      <c r="F27" s="40"/>
      <c r="G27" s="40"/>
      <c r="H27" s="47" t="s">
        <v>2</v>
      </c>
      <c r="I27" s="22">
        <f>I25+I26</f>
        <v>51697.399999999994</v>
      </c>
      <c r="J27" s="22">
        <f>J25+J26</f>
        <v>51697.399999999994</v>
      </c>
      <c r="K27" s="26">
        <f>K25+K26</f>
        <v>22353.200000000001</v>
      </c>
      <c r="L27" s="26"/>
      <c r="M27" s="22">
        <f>M25+M26</f>
        <v>-29344.199999999997</v>
      </c>
      <c r="N27" s="52">
        <f>K27/J27*100</f>
        <v>43.238538108299458</v>
      </c>
      <c r="O27" s="50" t="s">
        <v>40</v>
      </c>
    </row>
    <row r="28" spans="1:15" ht="30.75" customHeight="1" x14ac:dyDescent="0.25">
      <c r="A28" s="54" t="s">
        <v>31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 ht="85.5" customHeight="1" x14ac:dyDescent="0.25">
      <c r="A29" s="40">
        <v>3</v>
      </c>
      <c r="B29" s="40"/>
      <c r="C29" s="40" t="s">
        <v>12</v>
      </c>
      <c r="D29" s="40"/>
      <c r="E29" s="41" t="s">
        <v>6</v>
      </c>
      <c r="F29" s="41"/>
      <c r="G29" s="41"/>
      <c r="H29" s="42" t="s">
        <v>7</v>
      </c>
      <c r="I29" s="47"/>
      <c r="J29" s="47"/>
      <c r="K29" s="55"/>
      <c r="L29" s="55"/>
      <c r="M29" s="47"/>
      <c r="N29" s="55"/>
      <c r="O29" s="35" t="s">
        <v>53</v>
      </c>
    </row>
    <row r="30" spans="1:15" ht="38.25" x14ac:dyDescent="0.25">
      <c r="A30" s="40"/>
      <c r="B30" s="40"/>
      <c r="C30" s="40"/>
      <c r="D30" s="40"/>
      <c r="E30" s="41"/>
      <c r="F30" s="41"/>
      <c r="G30" s="41"/>
      <c r="H30" s="42" t="s">
        <v>8</v>
      </c>
      <c r="I30" s="42">
        <v>870.1</v>
      </c>
      <c r="J30" s="42">
        <v>870.1</v>
      </c>
      <c r="K30" s="55"/>
      <c r="L30" s="56">
        <v>0</v>
      </c>
      <c r="M30" s="56">
        <f>L30-J30</f>
        <v>-870.1</v>
      </c>
      <c r="N30" s="42">
        <v>0</v>
      </c>
      <c r="O30" s="36"/>
    </row>
    <row r="31" spans="1:15" ht="33.75" customHeight="1" x14ac:dyDescent="0.25">
      <c r="A31" s="40"/>
      <c r="B31" s="40"/>
      <c r="C31" s="40"/>
      <c r="D31" s="40"/>
      <c r="E31" s="41"/>
      <c r="F31" s="41"/>
      <c r="G31" s="41"/>
      <c r="H31" s="47" t="s">
        <v>2</v>
      </c>
      <c r="I31" s="47">
        <f>I30</f>
        <v>870.1</v>
      </c>
      <c r="J31" s="47">
        <f>J30</f>
        <v>870.1</v>
      </c>
      <c r="K31" s="55"/>
      <c r="L31" s="57">
        <v>0</v>
      </c>
      <c r="M31" s="57">
        <f>L31-J31</f>
        <v>-870.1</v>
      </c>
      <c r="N31" s="47">
        <v>0</v>
      </c>
      <c r="O31" s="37"/>
    </row>
    <row r="32" spans="1:15" ht="58.5" customHeight="1" x14ac:dyDescent="0.25">
      <c r="A32" s="40">
        <v>4</v>
      </c>
      <c r="B32" s="40"/>
      <c r="C32" s="40" t="s">
        <v>13</v>
      </c>
      <c r="D32" s="40"/>
      <c r="E32" s="49" t="s">
        <v>32</v>
      </c>
      <c r="F32" s="49"/>
      <c r="G32" s="49"/>
      <c r="H32" s="42" t="s">
        <v>7</v>
      </c>
      <c r="I32" s="14">
        <v>1048.8</v>
      </c>
      <c r="J32" s="14">
        <v>1048.8</v>
      </c>
      <c r="K32" s="58"/>
      <c r="L32" s="14">
        <v>1048.8</v>
      </c>
      <c r="M32" s="14">
        <f>L32-J32</f>
        <v>0</v>
      </c>
      <c r="N32" s="42">
        <f>L32/J32*100</f>
        <v>100</v>
      </c>
      <c r="O32" s="35" t="s">
        <v>57</v>
      </c>
    </row>
    <row r="33" spans="1:15" ht="53.25" customHeight="1" x14ac:dyDescent="0.25">
      <c r="A33" s="40"/>
      <c r="B33" s="40"/>
      <c r="C33" s="40"/>
      <c r="D33" s="40"/>
      <c r="E33" s="49"/>
      <c r="F33" s="49"/>
      <c r="G33" s="49"/>
      <c r="H33" s="42" t="s">
        <v>8</v>
      </c>
      <c r="I33" s="14">
        <v>16560.7</v>
      </c>
      <c r="J33" s="14">
        <v>16560.7</v>
      </c>
      <c r="K33" s="58"/>
      <c r="L33" s="14">
        <v>15245.1</v>
      </c>
      <c r="M33" s="14">
        <f>L33-J33</f>
        <v>-1315.6000000000004</v>
      </c>
      <c r="N33" s="59">
        <f>L33/J33*100</f>
        <v>92.055891357249379</v>
      </c>
      <c r="O33" s="36"/>
    </row>
    <row r="34" spans="1:15" ht="44.25" customHeight="1" x14ac:dyDescent="0.25">
      <c r="A34" s="40"/>
      <c r="B34" s="40"/>
      <c r="C34" s="40"/>
      <c r="D34" s="40"/>
      <c r="E34" s="49"/>
      <c r="F34" s="49"/>
      <c r="G34" s="49"/>
      <c r="H34" s="47" t="s">
        <v>2</v>
      </c>
      <c r="I34" s="15">
        <f>I32+I33</f>
        <v>17609.5</v>
      </c>
      <c r="J34" s="15">
        <f>J32+J33</f>
        <v>17609.5</v>
      </c>
      <c r="K34" s="58"/>
      <c r="L34" s="15">
        <f>L32+L33</f>
        <v>16293.9</v>
      </c>
      <c r="M34" s="15">
        <f>M32+M33</f>
        <v>-1315.6000000000004</v>
      </c>
      <c r="N34" s="60">
        <f>L34/J34*100</f>
        <v>92.529032624435672</v>
      </c>
      <c r="O34" s="37"/>
    </row>
    <row r="35" spans="1:15" ht="22.5" customHeight="1" x14ac:dyDescent="0.25">
      <c r="A35" s="40" t="s">
        <v>14</v>
      </c>
      <c r="B35" s="40"/>
      <c r="C35" s="40"/>
      <c r="D35" s="40"/>
      <c r="E35" s="40"/>
      <c r="F35" s="40"/>
      <c r="G35" s="40"/>
      <c r="H35" s="40" t="s">
        <v>7</v>
      </c>
      <c r="I35" s="61">
        <f>I32</f>
        <v>1048.8</v>
      </c>
      <c r="J35" s="61">
        <f>J32</f>
        <v>1048.8</v>
      </c>
      <c r="K35" s="62"/>
      <c r="L35" s="61">
        <f>L32</f>
        <v>1048.8</v>
      </c>
      <c r="M35" s="61">
        <f>L35-J35</f>
        <v>0</v>
      </c>
      <c r="N35" s="40">
        <f>L35/J35*100</f>
        <v>100</v>
      </c>
      <c r="O35" s="54" t="s">
        <v>40</v>
      </c>
    </row>
    <row r="36" spans="1:15" ht="10.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62"/>
      <c r="L36" s="40"/>
      <c r="M36" s="40"/>
      <c r="N36" s="40"/>
      <c r="O36" s="54"/>
    </row>
    <row r="37" spans="1:15" ht="31.5" customHeight="1" x14ac:dyDescent="0.25">
      <c r="A37" s="40"/>
      <c r="B37" s="40"/>
      <c r="C37" s="40"/>
      <c r="D37" s="40"/>
      <c r="E37" s="40"/>
      <c r="F37" s="40"/>
      <c r="G37" s="40"/>
      <c r="H37" s="40" t="s">
        <v>8</v>
      </c>
      <c r="I37" s="61">
        <f>I30+I33</f>
        <v>17430.8</v>
      </c>
      <c r="J37" s="61">
        <f>J30+J33</f>
        <v>17430.8</v>
      </c>
      <c r="K37" s="58"/>
      <c r="L37" s="61">
        <f>L30+L33</f>
        <v>15245.1</v>
      </c>
      <c r="M37" s="61">
        <f>L37-J37</f>
        <v>-2185.6999999999989</v>
      </c>
      <c r="N37" s="63">
        <f>L37/J37*100</f>
        <v>87.460701746334081</v>
      </c>
      <c r="O37" s="54" t="s">
        <v>40</v>
      </c>
    </row>
    <row r="38" spans="1:15" x14ac:dyDescent="0.25">
      <c r="A38" s="40"/>
      <c r="B38" s="40"/>
      <c r="C38" s="40"/>
      <c r="D38" s="40"/>
      <c r="E38" s="40"/>
      <c r="F38" s="40"/>
      <c r="G38" s="40"/>
      <c r="H38" s="40"/>
      <c r="I38" s="61"/>
      <c r="J38" s="61"/>
      <c r="K38" s="58"/>
      <c r="L38" s="61"/>
      <c r="M38" s="61"/>
      <c r="N38" s="63"/>
      <c r="O38" s="54"/>
    </row>
    <row r="39" spans="1:15" ht="12.75" customHeight="1" x14ac:dyDescent="0.25">
      <c r="A39" s="40"/>
      <c r="B39" s="40"/>
      <c r="C39" s="40"/>
      <c r="D39" s="40"/>
      <c r="E39" s="40"/>
      <c r="F39" s="40"/>
      <c r="G39" s="40"/>
      <c r="H39" s="54" t="s">
        <v>2</v>
      </c>
      <c r="I39" s="64">
        <f>I35+I37</f>
        <v>18479.599999999999</v>
      </c>
      <c r="J39" s="64">
        <f>J35+J37</f>
        <v>18479.599999999999</v>
      </c>
      <c r="K39" s="58"/>
      <c r="L39" s="64">
        <f>L35+L37</f>
        <v>16293.9</v>
      </c>
      <c r="M39" s="64">
        <f>M35+M37</f>
        <v>-2185.6999999999989</v>
      </c>
      <c r="N39" s="65">
        <f>L39/J39*100</f>
        <v>88.172363038161009</v>
      </c>
      <c r="O39" s="54" t="s">
        <v>40</v>
      </c>
    </row>
    <row r="40" spans="1:15" ht="9" customHeight="1" x14ac:dyDescent="0.25">
      <c r="A40" s="40"/>
      <c r="B40" s="40"/>
      <c r="C40" s="40"/>
      <c r="D40" s="40"/>
      <c r="E40" s="40"/>
      <c r="F40" s="40"/>
      <c r="G40" s="40"/>
      <c r="H40" s="54"/>
      <c r="I40" s="64"/>
      <c r="J40" s="64"/>
      <c r="K40" s="58"/>
      <c r="L40" s="64"/>
      <c r="M40" s="64"/>
      <c r="N40" s="65"/>
      <c r="O40" s="54"/>
    </row>
    <row r="41" spans="1:15" ht="25.5" x14ac:dyDescent="0.25">
      <c r="A41" s="40" t="s">
        <v>15</v>
      </c>
      <c r="B41" s="40"/>
      <c r="C41" s="40"/>
      <c r="D41" s="40"/>
      <c r="E41" s="40"/>
      <c r="F41" s="40"/>
      <c r="G41" s="40"/>
      <c r="H41" s="42" t="s">
        <v>7</v>
      </c>
      <c r="I41" s="14">
        <f>I25+I35</f>
        <v>1048.8</v>
      </c>
      <c r="J41" s="14">
        <f>J25+J35</f>
        <v>1048.8</v>
      </c>
      <c r="K41" s="66"/>
      <c r="L41" s="14">
        <f>K25+L29+L32</f>
        <v>1048.8</v>
      </c>
      <c r="M41" s="14">
        <f>L41-J41</f>
        <v>0</v>
      </c>
      <c r="N41" s="42">
        <f>L41/J41*100</f>
        <v>100</v>
      </c>
      <c r="O41" s="47" t="s">
        <v>40</v>
      </c>
    </row>
    <row r="42" spans="1:15" ht="38.25" x14ac:dyDescent="0.25">
      <c r="A42" s="40"/>
      <c r="B42" s="40"/>
      <c r="C42" s="40"/>
      <c r="D42" s="40"/>
      <c r="E42" s="40"/>
      <c r="F42" s="40"/>
      <c r="G42" s="40"/>
      <c r="H42" s="42" t="s">
        <v>8</v>
      </c>
      <c r="I42" s="14">
        <f>I26+I37</f>
        <v>69128.2</v>
      </c>
      <c r="J42" s="14">
        <f>J26+J37</f>
        <v>69128.2</v>
      </c>
      <c r="K42" s="66"/>
      <c r="L42" s="14">
        <f>K26+L37</f>
        <v>37598.300000000003</v>
      </c>
      <c r="M42" s="14">
        <f>L42-J42</f>
        <v>-31529.899999999994</v>
      </c>
      <c r="N42" s="59">
        <f>L42/J42*100</f>
        <v>54.389236230655513</v>
      </c>
      <c r="O42" s="47" t="s">
        <v>40</v>
      </c>
    </row>
    <row r="43" spans="1:15" x14ac:dyDescent="0.25">
      <c r="A43" s="40"/>
      <c r="B43" s="40"/>
      <c r="C43" s="40"/>
      <c r="D43" s="40"/>
      <c r="E43" s="40"/>
      <c r="F43" s="40"/>
      <c r="G43" s="40"/>
      <c r="H43" s="47" t="s">
        <v>2</v>
      </c>
      <c r="I43" s="15">
        <f>I41+I42</f>
        <v>70177</v>
      </c>
      <c r="J43" s="15">
        <f>J41+J42</f>
        <v>70177</v>
      </c>
      <c r="K43" s="58"/>
      <c r="L43" s="15">
        <f>L41+L42</f>
        <v>38647.100000000006</v>
      </c>
      <c r="M43" s="15">
        <f>M41+M42</f>
        <v>-31529.899999999994</v>
      </c>
      <c r="N43" s="60">
        <f>L43/J43*100</f>
        <v>55.070892172649167</v>
      </c>
      <c r="O43" s="47" t="s">
        <v>40</v>
      </c>
    </row>
    <row r="44" spans="1:15" ht="15.75" customHeight="1" x14ac:dyDescent="0.25">
      <c r="A44" s="38" t="s">
        <v>16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27.75" customHeight="1" x14ac:dyDescent="0.25">
      <c r="A45" s="23" t="s">
        <v>17</v>
      </c>
      <c r="B45" s="23"/>
      <c r="C45" s="23"/>
      <c r="D45" s="23"/>
      <c r="E45" s="23"/>
      <c r="F45" s="23"/>
      <c r="G45" s="23"/>
      <c r="H45" s="4" t="s">
        <v>7</v>
      </c>
      <c r="I45" s="16">
        <f>I32</f>
        <v>1048.8</v>
      </c>
      <c r="J45" s="16">
        <f>J32</f>
        <v>1048.8</v>
      </c>
      <c r="K45" s="17"/>
      <c r="L45" s="20">
        <f>L32</f>
        <v>1048.8</v>
      </c>
      <c r="M45" s="16">
        <f>L45-J45</f>
        <v>0</v>
      </c>
      <c r="N45" s="18">
        <f>L45/J45*100</f>
        <v>100</v>
      </c>
      <c r="O45" s="13" t="s">
        <v>40</v>
      </c>
    </row>
    <row r="46" spans="1:15" ht="38.25" x14ac:dyDescent="0.25">
      <c r="A46" s="23"/>
      <c r="B46" s="23"/>
      <c r="C46" s="23"/>
      <c r="D46" s="23"/>
      <c r="E46" s="23"/>
      <c r="F46" s="23"/>
      <c r="G46" s="23"/>
      <c r="H46" s="4" t="s">
        <v>8</v>
      </c>
      <c r="I46" s="12">
        <f>I33</f>
        <v>16560.7</v>
      </c>
      <c r="J46" s="12">
        <f>J33</f>
        <v>16560.7</v>
      </c>
      <c r="K46" s="9"/>
      <c r="L46" s="14">
        <f>L33</f>
        <v>15245.1</v>
      </c>
      <c r="M46" s="12">
        <f>L46-J46</f>
        <v>-1315.6000000000004</v>
      </c>
      <c r="N46" s="11">
        <f>L46/J46*100</f>
        <v>92.055891357249379</v>
      </c>
      <c r="O46" s="13" t="s">
        <v>40</v>
      </c>
    </row>
    <row r="47" spans="1:15" x14ac:dyDescent="0.25">
      <c r="A47" s="23"/>
      <c r="B47" s="23"/>
      <c r="C47" s="23"/>
      <c r="D47" s="23"/>
      <c r="E47" s="23"/>
      <c r="F47" s="23"/>
      <c r="G47" s="23"/>
      <c r="H47" s="4" t="s">
        <v>18</v>
      </c>
      <c r="I47" s="1"/>
      <c r="J47" s="1"/>
      <c r="K47" s="3"/>
      <c r="L47" s="3"/>
      <c r="M47" s="1"/>
      <c r="N47" s="3"/>
      <c r="O47" s="13" t="s">
        <v>40</v>
      </c>
    </row>
    <row r="48" spans="1:15" ht="38.25" x14ac:dyDescent="0.25">
      <c r="A48" s="23"/>
      <c r="B48" s="23"/>
      <c r="C48" s="23"/>
      <c r="D48" s="23"/>
      <c r="E48" s="23"/>
      <c r="F48" s="23"/>
      <c r="G48" s="23"/>
      <c r="H48" s="4" t="s">
        <v>19</v>
      </c>
      <c r="I48" s="1"/>
      <c r="J48" s="1"/>
      <c r="K48" s="3"/>
      <c r="L48" s="3"/>
      <c r="M48" s="1"/>
      <c r="N48" s="3"/>
      <c r="O48" s="13" t="s">
        <v>40</v>
      </c>
    </row>
    <row r="49" spans="1:15" x14ac:dyDescent="0.25">
      <c r="A49" s="23"/>
      <c r="B49" s="23"/>
      <c r="C49" s="23"/>
      <c r="D49" s="23"/>
      <c r="E49" s="23"/>
      <c r="F49" s="23"/>
      <c r="G49" s="23"/>
      <c r="H49" s="4" t="s">
        <v>2</v>
      </c>
      <c r="I49" s="12">
        <f>I45+I46+I47+I48</f>
        <v>17609.5</v>
      </c>
      <c r="J49" s="12">
        <f>J45+J46+J47+J48</f>
        <v>17609.5</v>
      </c>
      <c r="K49" s="9"/>
      <c r="L49" s="14">
        <f>L45+L46+L47+L48</f>
        <v>16293.9</v>
      </c>
      <c r="M49" s="12">
        <f>L49-J49</f>
        <v>-1315.6000000000004</v>
      </c>
      <c r="N49" s="11">
        <f>L49/J49*100</f>
        <v>92.529032624435672</v>
      </c>
      <c r="O49" s="13" t="s">
        <v>40</v>
      </c>
    </row>
    <row r="50" spans="1:15" x14ac:dyDescent="0.25">
      <c r="A50" s="39" t="s">
        <v>16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 ht="39" customHeight="1" x14ac:dyDescent="0.25">
      <c r="A51" s="24" t="s">
        <v>20</v>
      </c>
      <c r="B51" s="24"/>
      <c r="C51" s="24"/>
      <c r="D51" s="24"/>
      <c r="E51" s="24"/>
      <c r="F51" s="24"/>
      <c r="G51" s="24"/>
      <c r="H51" s="4" t="s">
        <v>7</v>
      </c>
      <c r="I51" s="1"/>
      <c r="J51" s="1"/>
      <c r="K51" s="3"/>
      <c r="L51" s="3"/>
      <c r="M51" s="1"/>
      <c r="N51" s="3"/>
      <c r="O51" s="1" t="s">
        <v>40</v>
      </c>
    </row>
    <row r="52" spans="1:15" ht="38.25" x14ac:dyDescent="0.25">
      <c r="A52" s="24"/>
      <c r="B52" s="24"/>
      <c r="C52" s="24"/>
      <c r="D52" s="24"/>
      <c r="E52" s="24"/>
      <c r="F52" s="24"/>
      <c r="G52" s="24"/>
      <c r="H52" s="4" t="s">
        <v>8</v>
      </c>
      <c r="I52" s="10">
        <f>I20+I31</f>
        <v>40798.699999999997</v>
      </c>
      <c r="J52" s="10">
        <f>J20+J30</f>
        <v>40798.699999999997</v>
      </c>
      <c r="K52" s="9"/>
      <c r="L52" s="10">
        <f>K20+L30</f>
        <v>16890.7</v>
      </c>
      <c r="M52" s="10">
        <f>L52-J52</f>
        <v>-23907.999999999996</v>
      </c>
      <c r="N52" s="8">
        <f>L52/J52*100</f>
        <v>41.400093630434313</v>
      </c>
      <c r="O52" s="1" t="s">
        <v>40</v>
      </c>
    </row>
    <row r="53" spans="1:15" x14ac:dyDescent="0.25">
      <c r="A53" s="24"/>
      <c r="B53" s="24"/>
      <c r="C53" s="24"/>
      <c r="D53" s="24"/>
      <c r="E53" s="24"/>
      <c r="F53" s="24"/>
      <c r="G53" s="24"/>
      <c r="H53" s="4" t="s">
        <v>2</v>
      </c>
      <c r="I53" s="10">
        <f>I51+I52</f>
        <v>40798.699999999997</v>
      </c>
      <c r="J53" s="10">
        <f>J51+J52</f>
        <v>40798.699999999997</v>
      </c>
      <c r="K53" s="9"/>
      <c r="L53" s="10">
        <f>K21+L31</f>
        <v>16890.7</v>
      </c>
      <c r="M53" s="10">
        <f>M51+M52</f>
        <v>-23907.999999999996</v>
      </c>
      <c r="N53" s="8">
        <f>L53/J53*100</f>
        <v>41.400093630434313</v>
      </c>
      <c r="O53" s="1" t="s">
        <v>40</v>
      </c>
    </row>
    <row r="54" spans="1:15" ht="25.5" customHeight="1" x14ac:dyDescent="0.25">
      <c r="A54" s="24" t="s">
        <v>21</v>
      </c>
      <c r="B54" s="24"/>
      <c r="C54" s="24"/>
      <c r="D54" s="24"/>
      <c r="E54" s="24"/>
      <c r="F54" s="24"/>
      <c r="G54" s="24"/>
      <c r="H54" s="4" t="s">
        <v>7</v>
      </c>
      <c r="I54" s="10"/>
      <c r="J54" s="10"/>
      <c r="K54" s="9"/>
      <c r="L54" s="9"/>
      <c r="M54" s="10"/>
      <c r="N54" s="2"/>
      <c r="O54" s="1" t="s">
        <v>40</v>
      </c>
    </row>
    <row r="55" spans="1:15" ht="38.25" x14ac:dyDescent="0.25">
      <c r="A55" s="24"/>
      <c r="B55" s="24"/>
      <c r="C55" s="24"/>
      <c r="D55" s="24"/>
      <c r="E55" s="24"/>
      <c r="F55" s="24"/>
      <c r="G55" s="24"/>
      <c r="H55" s="4" t="s">
        <v>8</v>
      </c>
      <c r="I55" s="10">
        <f>I23</f>
        <v>11768.8</v>
      </c>
      <c r="J55" s="10">
        <f>J23</f>
        <v>11768.8</v>
      </c>
      <c r="K55" s="9"/>
      <c r="L55" s="10">
        <f>K23</f>
        <v>5462.5</v>
      </c>
      <c r="M55" s="10">
        <f>L55-J55</f>
        <v>-6306.2999999999993</v>
      </c>
      <c r="N55" s="8">
        <f>L55/J55*100</f>
        <v>46.415097546053971</v>
      </c>
      <c r="O55" s="1" t="s">
        <v>40</v>
      </c>
    </row>
    <row r="56" spans="1:15" x14ac:dyDescent="0.25">
      <c r="A56" s="24"/>
      <c r="B56" s="24"/>
      <c r="C56" s="24"/>
      <c r="D56" s="24"/>
      <c r="E56" s="24"/>
      <c r="F56" s="24"/>
      <c r="G56" s="24"/>
      <c r="H56" s="4" t="s">
        <v>2</v>
      </c>
      <c r="I56" s="10">
        <f>I55</f>
        <v>11768.8</v>
      </c>
      <c r="J56" s="10">
        <f>J55</f>
        <v>11768.8</v>
      </c>
      <c r="K56" s="9"/>
      <c r="L56" s="10">
        <f>L54+L55</f>
        <v>5462.5</v>
      </c>
      <c r="M56" s="10">
        <f>M54+M55</f>
        <v>-6306.2999999999993</v>
      </c>
      <c r="N56" s="8">
        <f>L56/J56*100</f>
        <v>46.415097546053971</v>
      </c>
      <c r="O56" s="1" t="s">
        <v>40</v>
      </c>
    </row>
    <row r="57" spans="1:15" ht="51" customHeight="1" x14ac:dyDescent="0.25">
      <c r="A57" s="24" t="s">
        <v>33</v>
      </c>
      <c r="B57" s="24"/>
      <c r="C57" s="24"/>
      <c r="D57" s="24"/>
      <c r="E57" s="24"/>
      <c r="F57" s="24"/>
      <c r="G57" s="24"/>
      <c r="H57" s="4" t="s">
        <v>7</v>
      </c>
      <c r="I57" s="10">
        <f>I32</f>
        <v>1048.8</v>
      </c>
      <c r="J57" s="10">
        <f>J35</f>
        <v>1048.8</v>
      </c>
      <c r="K57" s="9"/>
      <c r="L57" s="10">
        <v>1048.8</v>
      </c>
      <c r="M57" s="10">
        <f>L57-J57</f>
        <v>0</v>
      </c>
      <c r="N57" s="19">
        <f>L57/J57*100</f>
        <v>100</v>
      </c>
      <c r="O57" s="1" t="s">
        <v>40</v>
      </c>
    </row>
    <row r="58" spans="1:15" ht="38.25" x14ac:dyDescent="0.25">
      <c r="A58" s="24"/>
      <c r="B58" s="24"/>
      <c r="C58" s="24"/>
      <c r="D58" s="24"/>
      <c r="E58" s="24"/>
      <c r="F58" s="24"/>
      <c r="G58" s="24"/>
      <c r="H58" s="4" t="s">
        <v>8</v>
      </c>
      <c r="I58" s="10">
        <f>I46</f>
        <v>16560.7</v>
      </c>
      <c r="J58" s="10">
        <f>J33</f>
        <v>16560.7</v>
      </c>
      <c r="K58" s="9"/>
      <c r="L58" s="10">
        <f>L33</f>
        <v>15245.1</v>
      </c>
      <c r="M58" s="10">
        <f>L58-J58</f>
        <v>-1315.6000000000004</v>
      </c>
      <c r="N58" s="8">
        <f>L58/J58*100</f>
        <v>92.055891357249379</v>
      </c>
      <c r="O58" s="1" t="s">
        <v>40</v>
      </c>
    </row>
    <row r="59" spans="1:15" ht="31.5" customHeight="1" x14ac:dyDescent="0.25">
      <c r="A59" s="24"/>
      <c r="B59" s="24"/>
      <c r="C59" s="24"/>
      <c r="D59" s="24"/>
      <c r="E59" s="24"/>
      <c r="F59" s="24"/>
      <c r="G59" s="24"/>
      <c r="H59" s="4" t="s">
        <v>2</v>
      </c>
      <c r="I59" s="10">
        <f>I57+I58</f>
        <v>17609.5</v>
      </c>
      <c r="J59" s="10">
        <f>J58+J57</f>
        <v>17609.5</v>
      </c>
      <c r="K59" s="9"/>
      <c r="L59" s="10">
        <f>L57+L58</f>
        <v>16293.9</v>
      </c>
      <c r="M59" s="10">
        <f>M57+M58</f>
        <v>-1315.6000000000004</v>
      </c>
      <c r="N59" s="8">
        <f>L59/J59*100</f>
        <v>92.529032624435672</v>
      </c>
      <c r="O59" s="1" t="s">
        <v>40</v>
      </c>
    </row>
    <row r="61" spans="1:15" ht="24" customHeight="1" x14ac:dyDescent="0.25">
      <c r="A61" s="31" t="s">
        <v>51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ht="12.75" customHeight="1" x14ac:dyDescent="0.25">
      <c r="A62" s="31" t="s">
        <v>48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ht="15.75" customHeight="1" x14ac:dyDescent="0.25">
      <c r="A63" s="31" t="s">
        <v>42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5" ht="25.5" customHeight="1" x14ac:dyDescent="0.25">
      <c r="A64" s="31" t="s">
        <v>54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1:15" ht="15" customHeight="1" x14ac:dyDescent="0.25">
      <c r="A65" s="31" t="s">
        <v>45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1:15" ht="15" customHeight="1" x14ac:dyDescent="0.25">
      <c r="A66" s="31" t="s">
        <v>43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5" ht="24.75" customHeight="1" x14ac:dyDescent="0.25">
      <c r="A67" s="31" t="s">
        <v>46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" ht="15.75" x14ac:dyDescent="0.25">
      <c r="A68" s="31" t="s">
        <v>47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1:15" ht="12.75" customHeight="1" x14ac:dyDescent="0.25">
      <c r="A69" s="31" t="s">
        <v>44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ht="15.75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15.75" x14ac:dyDescent="0.25">
      <c r="A71" s="34" t="s">
        <v>41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</row>
  </sheetData>
  <mergeCells count="91"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  <mergeCell ref="A65:O65"/>
    <mergeCell ref="A64:O64"/>
    <mergeCell ref="A67:O67"/>
    <mergeCell ref="A68:O68"/>
    <mergeCell ref="A71:O71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1:O1"/>
    <mergeCell ref="A2:O2"/>
    <mergeCell ref="A5:O5"/>
    <mergeCell ref="A6:O6"/>
    <mergeCell ref="A7:O7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H39:H40"/>
    <mergeCell ref="I39:I40"/>
    <mergeCell ref="A45:G49"/>
    <mergeCell ref="A22:B24"/>
    <mergeCell ref="C22:E24"/>
    <mergeCell ref="F22:G24"/>
    <mergeCell ref="K22:L22"/>
    <mergeCell ref="K26:L26"/>
    <mergeCell ref="K24:L24"/>
    <mergeCell ref="A25:G27"/>
    <mergeCell ref="K25:L25"/>
    <mergeCell ref="K23:L23"/>
    <mergeCell ref="K27:L27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Стрельцова Кристина Сергеевна</cp:lastModifiedBy>
  <cp:lastPrinted>2017-07-04T09:02:08Z</cp:lastPrinted>
  <dcterms:created xsi:type="dcterms:W3CDTF">2016-03-31T10:36:23Z</dcterms:created>
  <dcterms:modified xsi:type="dcterms:W3CDTF">2017-07-17T10:08:56Z</dcterms:modified>
</cp:coreProperties>
</file>