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8" windowWidth="14808" windowHeight="759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64" i="1" l="1"/>
  <c r="I65" i="1" l="1"/>
  <c r="I63" i="1"/>
  <c r="G61" i="1"/>
  <c r="I59" i="1"/>
  <c r="H54" i="1"/>
  <c r="I53" i="1"/>
  <c r="H53" i="1"/>
  <c r="G58" i="1"/>
  <c r="G57" i="1"/>
  <c r="G55" i="1"/>
  <c r="G54" i="1"/>
  <c r="F54" i="1"/>
  <c r="F55" i="1"/>
  <c r="F53" i="1"/>
  <c r="G34" i="1"/>
  <c r="I20" i="1"/>
  <c r="H39" i="1" l="1"/>
  <c r="H38" i="1"/>
  <c r="H19" i="1"/>
  <c r="H21" i="1"/>
  <c r="H22" i="1"/>
  <c r="H23" i="1"/>
  <c r="H24" i="1"/>
  <c r="H25" i="1"/>
  <c r="H27" i="1"/>
  <c r="H28" i="1"/>
  <c r="H30" i="1"/>
  <c r="H18" i="1"/>
  <c r="I18" i="1"/>
  <c r="I19" i="1"/>
  <c r="E20" i="1"/>
  <c r="F20" i="1"/>
  <c r="G20" i="1"/>
  <c r="H20" i="1" l="1"/>
  <c r="I38" i="1"/>
  <c r="I25" i="1"/>
  <c r="I48" i="1"/>
  <c r="F65" i="1"/>
  <c r="F62" i="1"/>
  <c r="F61" i="1"/>
  <c r="F58" i="1"/>
  <c r="H58" i="1" s="1"/>
  <c r="F57" i="1"/>
  <c r="H57" i="1" s="1"/>
  <c r="E59" i="1"/>
  <c r="E51" i="1"/>
  <c r="F51" i="1" s="1"/>
  <c r="E50" i="1"/>
  <c r="F50" i="1" s="1"/>
  <c r="F48" i="1"/>
  <c r="H48" i="1" s="1"/>
  <c r="F47" i="1"/>
  <c r="H47" i="1" s="1"/>
  <c r="E49" i="1"/>
  <c r="F41" i="1"/>
  <c r="F43" i="1" s="1"/>
  <c r="I43" i="1" s="1"/>
  <c r="G41" i="1"/>
  <c r="G43" i="1" s="1"/>
  <c r="H41" i="1"/>
  <c r="H43" i="1" s="1"/>
  <c r="E41" i="1"/>
  <c r="E43" i="1" s="1"/>
  <c r="F40" i="1"/>
  <c r="I40" i="1" s="1"/>
  <c r="G40" i="1"/>
  <c r="E40" i="1"/>
  <c r="F34" i="1"/>
  <c r="H34" i="1"/>
  <c r="E34" i="1"/>
  <c r="F33" i="1"/>
  <c r="G33" i="1"/>
  <c r="E33" i="1"/>
  <c r="F31" i="1"/>
  <c r="F32" i="1" s="1"/>
  <c r="G31" i="1"/>
  <c r="E31" i="1"/>
  <c r="E32" i="1" s="1"/>
  <c r="G29" i="1"/>
  <c r="F29" i="1"/>
  <c r="E29" i="1"/>
  <c r="G26" i="1"/>
  <c r="F26" i="1"/>
  <c r="E26" i="1"/>
  <c r="G23" i="1"/>
  <c r="F23" i="1"/>
  <c r="E23" i="1"/>
  <c r="I26" i="1" l="1"/>
  <c r="H26" i="1"/>
  <c r="G32" i="1"/>
  <c r="H32" i="1" s="1"/>
  <c r="H31" i="1"/>
  <c r="H51" i="1"/>
  <c r="H29" i="1"/>
  <c r="I29" i="1"/>
  <c r="I33" i="1"/>
  <c r="H33" i="1"/>
  <c r="H61" i="1"/>
  <c r="I47" i="1"/>
  <c r="I57" i="1"/>
  <c r="G50" i="1"/>
  <c r="H50" i="1" s="1"/>
  <c r="I34" i="1"/>
  <c r="G62" i="1"/>
  <c r="I62" i="1" s="1"/>
  <c r="G51" i="1"/>
  <c r="I51" i="1" s="1"/>
  <c r="I28" i="1"/>
  <c r="I50" i="1"/>
  <c r="I31" i="1"/>
  <c r="I32" i="1" s="1"/>
  <c r="G65" i="1"/>
  <c r="G49" i="1"/>
  <c r="I41" i="1"/>
  <c r="I58" i="1"/>
  <c r="G59" i="1"/>
  <c r="F59" i="1"/>
  <c r="H59" i="1" s="1"/>
  <c r="H55" i="1"/>
  <c r="E55" i="1"/>
  <c r="E54" i="1"/>
  <c r="F52" i="1"/>
  <c r="F49" i="1"/>
  <c r="E52" i="1"/>
  <c r="E35" i="1"/>
  <c r="G35" i="1"/>
  <c r="F35" i="1"/>
  <c r="G66" i="1" l="1"/>
  <c r="H66" i="1" s="1"/>
  <c r="H65" i="1"/>
  <c r="H49" i="1"/>
  <c r="H35" i="1"/>
  <c r="H62" i="1"/>
  <c r="G63" i="1"/>
  <c r="G52" i="1"/>
  <c r="H52" i="1" s="1"/>
  <c r="I35" i="1"/>
  <c r="I55" i="1"/>
  <c r="G53" i="1"/>
  <c r="I54" i="1"/>
  <c r="I49" i="1"/>
  <c r="E53" i="1"/>
  <c r="F66" i="1"/>
  <c r="E66" i="1"/>
  <c r="H40" i="1"/>
  <c r="I52" i="1" l="1"/>
  <c r="I66" i="1"/>
  <c r="E63" i="1" l="1"/>
  <c r="F63" i="1"/>
  <c r="H63" i="1" s="1"/>
  <c r="I61" i="1"/>
</calcChain>
</file>

<file path=xl/sharedStrings.xml><?xml version="1.0" encoding="utf-8"?>
<sst xmlns="http://schemas.openxmlformats.org/spreadsheetml/2006/main" count="127" uniqueCount="66">
  <si>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</si>
  <si>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</si>
  <si>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</si>
  <si>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</si>
  <si>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</si>
  <si>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</si>
  <si>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</si>
  <si>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</si>
  <si>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</si>
  <si>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</si>
  <si>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</si>
  <si>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</si>
  <si>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</si>
  <si>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Х</t>
  </si>
  <si>
    <t>бюджет автономного округа</t>
  </si>
  <si>
    <t>местный бюджет</t>
  </si>
  <si>
    <t>в том числе:</t>
  </si>
  <si>
    <t xml:space="preserve"> </t>
  </si>
  <si>
    <t>Итого:</t>
  </si>
  <si>
    <t>Фактическое значение за отчетный период</t>
  </si>
  <si>
    <t>ВСЕГО ПО МУНИЦИПАЛЬНОЙ ПРОГРАММЕ,
в том числе</t>
  </si>
  <si>
    <t>Развитие жилищно-коммунального комплекса в городе Югорске на 2014-2020 годы</t>
  </si>
  <si>
    <t>Департамент жилищно-коммунального и строительного комплекса</t>
  </si>
  <si>
    <t>Подпрограмма 1: Создание условий для обеспечения качественными коммунальными услугами</t>
  </si>
  <si>
    <t>ДЖКиСК</t>
  </si>
  <si>
    <t>Подпрограмма 2: Обеспечение равных прав потребителей на получение энергетических ресурсов</t>
  </si>
  <si>
    <t>Задача 2: Создание условий для эффективной деятельности организаций коммунального комплекса</t>
  </si>
  <si>
    <t>Предоставление субсидии на возмещение недополученных доходов организациям, осуществляющим оказание населению жилищно-коммунальных услуг</t>
  </si>
  <si>
    <t>Подпрограмма 3: Содействие развитию жилищного строительства</t>
  </si>
  <si>
    <t>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</t>
  </si>
  <si>
    <t>Ответственный исполнитель ДЖКиСК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</si>
  <si>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</si>
  <si>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(ответственный исполнитель)                                                                                      (ФИО руководителя)                    (подпись)                              (ФИО исполнителя, ответственного за              (подпись)                    (телефон)</t>
  </si>
  <si>
    <t xml:space="preserve">                           (соисполнитель 1)                                                                               (ФИО руководителя)                   (подпись)                               (ФИО исполнителя, ответственного за                (подпись)                        (телефон)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</si>
  <si>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</si>
  <si>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>Соисполнитель 1 Администрация города Югорска (Управление по бухгалтерскому учету и отчетности)</t>
  </si>
  <si>
    <t>Задача 1  Обеспечение надежности функционирования систем коммунальной инфраструктуры, повышение качества предоставляемых коммунальных услуг потребителям города Югорска</t>
  </si>
  <si>
    <r>
      <rPr>
        <u/>
        <sz val="12"/>
        <color theme="1"/>
        <rFont val="Times New Roman"/>
        <family val="1"/>
        <charset val="204"/>
      </rPr>
      <t>Управление по бухгалтерскому учету и отчетности</t>
    </r>
    <r>
      <rPr>
        <sz val="12"/>
        <color theme="1"/>
        <rFont val="Times New Roman"/>
        <family val="1"/>
        <charset val="204"/>
      </rPr>
      <t xml:space="preserve">   </t>
    </r>
    <r>
      <rPr>
        <u/>
        <sz val="12"/>
        <color theme="1"/>
        <rFont val="Times New Roman"/>
        <family val="1"/>
        <charset val="204"/>
      </rPr>
      <t>Михайлова Л.А.</t>
    </r>
    <r>
      <rPr>
        <sz val="12"/>
        <color theme="1"/>
        <rFont val="Times New Roman"/>
        <family val="1"/>
        <charset val="204"/>
      </rPr>
      <t xml:space="preserve">/_____________         </t>
    </r>
    <r>
      <rPr>
        <u/>
        <sz val="12"/>
        <color theme="1"/>
        <rFont val="Times New Roman"/>
        <family val="1"/>
        <charset val="204"/>
      </rPr>
      <t>Бочарова Оксана Викторовна</t>
    </r>
    <r>
      <rPr>
        <sz val="12"/>
        <color theme="1"/>
        <rFont val="Times New Roman"/>
        <family val="1"/>
        <charset val="204"/>
      </rPr>
      <t xml:space="preserve">/________________/ </t>
    </r>
    <r>
      <rPr>
        <u/>
        <sz val="12"/>
        <color theme="1"/>
        <rFont val="Times New Roman"/>
        <family val="1"/>
        <charset val="204"/>
      </rPr>
      <t>5-00-47</t>
    </r>
  </si>
  <si>
    <t>Итого</t>
  </si>
  <si>
    <t>Всего</t>
  </si>
  <si>
    <t>1</t>
  </si>
  <si>
    <t>2</t>
  </si>
  <si>
    <t>Выполнение мероприятий по консалтинговому обследованию, разработкепрограмм, схем и нормативных документов в сфере ЖКК</t>
  </si>
  <si>
    <t>3</t>
  </si>
  <si>
    <t xml:space="preserve">Реконструкция, расширение, модернизация, строительство и капитальный ремонт объектов коммунального комплекса </t>
  </si>
  <si>
    <t>Обеспечение деятельности департамента жилищно-коммунального и строительного комплекса администрации города Югорска</t>
  </si>
  <si>
    <t>управление по бухгалтерскому учету и отчетности администрации города Югорска</t>
  </si>
  <si>
    <t>Итого по Подпрограмме 1</t>
  </si>
  <si>
    <t>4</t>
  </si>
  <si>
    <t>Итого по Подпрограмме 2</t>
  </si>
  <si>
    <t>Цель : Повышение надежности и качества предоставления жилищно-коммунальных услуг.</t>
  </si>
  <si>
    <t>Цель  : Создание условий для увеличения объемов жилищного строительства</t>
  </si>
  <si>
    <t>Задача 1: Строительство объектов инженерной инфраструктуры на участках, предназначенных для жилищного строительства</t>
  </si>
  <si>
    <t>5</t>
  </si>
  <si>
    <t>Итого по Подпрограмме 3</t>
  </si>
  <si>
    <t>Инвестиции в объекты муниципальной собственности</t>
  </si>
  <si>
    <t>Наименование                                           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</si>
  <si>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</si>
  <si>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Результаты реализации муниципальной программы</t>
  </si>
  <si>
    <t>(гр.7- гр.6)</t>
  </si>
  <si>
    <t>по состоянию на 01 июля 2016 года</t>
  </si>
  <si>
    <r>
      <t xml:space="preserve">Дата составления отчета </t>
    </r>
    <r>
      <rPr>
        <u/>
        <sz val="11"/>
        <color rgb="FF26282F"/>
        <rFont val="Times New Roman"/>
        <family val="1"/>
        <charset val="204"/>
      </rPr>
      <t xml:space="preserve"> 08 июля 2016 год</t>
    </r>
  </si>
  <si>
    <r>
      <rPr>
        <u/>
        <sz val="12"/>
        <color theme="1"/>
        <rFont val="Times New Roman"/>
        <family val="1"/>
        <charset val="204"/>
      </rPr>
      <t>Департамент жилищно-коммунального и строительного комплекса</t>
    </r>
    <r>
      <rPr>
        <sz val="12"/>
        <color theme="1"/>
        <rFont val="Times New Roman"/>
        <family val="1"/>
        <charset val="204"/>
      </rPr>
      <t xml:space="preserve">   Коробенко А.А./_____________          </t>
    </r>
    <r>
      <rPr>
        <u/>
        <sz val="12"/>
        <color theme="1"/>
        <rFont val="Times New Roman"/>
        <family val="1"/>
        <charset val="204"/>
      </rPr>
      <t>Максимчук Наталия Сергеевна</t>
    </r>
    <r>
      <rPr>
        <sz val="12"/>
        <color theme="1"/>
        <rFont val="Times New Roman"/>
        <family val="1"/>
        <charset val="204"/>
      </rPr>
      <t xml:space="preserve">/________________/ </t>
    </r>
    <r>
      <rPr>
        <u/>
        <sz val="12"/>
        <color theme="1"/>
        <rFont val="Times New Roman"/>
        <family val="1"/>
        <charset val="204"/>
      </rPr>
      <t>7-43-03</t>
    </r>
  </si>
  <si>
    <t>Согласован план мероприятий подготовки объектов ЖКХ к осенне-зимнему периоду 2016-2017 годов. Заключено соглашение с округом на предоставление субсидии из окружного бюджета. Работы выполняются согласно утвержденного плана.</t>
  </si>
  <si>
    <t xml:space="preserve">Выплаты будут производиться после заключения договора на предоставление субсидии. </t>
  </si>
  <si>
    <t xml:space="preserve">Продолжаются работы по строительству объектов "Внутриквартальный проезд к жилому кварталу "Авалон",
"Сети канализации микрорайона индивидуальной жилой застройки в районе ул. Полевая". 
Заключен контракт на выполнение проектных работ по строительству инженерных сетей 14а мкр. 1 этап. Средства предусмотренные на 2016 год  на комплексное строительство инженерных сетей 14 микрорайона освоены в полном объеме.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</si>
</sst>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205"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4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0" fillId="0" borderId="0" xfId="0" applyFill="1"/>
    <xf numFmtId="16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Fill="1"/>
    <xf numFmtId="0" fontId="9" fillId="0" borderId="7" xfId="0" applyFont="1" applyBorder="1" applyAlignment="1">
      <alignment horizontal="center"/>
    </xf>
    <xf numFmtId="165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164" fontId="5" fillId="0" borderId="27" xfId="0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165" fontId="4" fillId="0" borderId="26" xfId="0" applyNumberFormat="1" applyFont="1" applyBorder="1" applyAlignment="1">
      <alignment horizontal="center" vertical="center" wrapText="1"/>
    </xf>
    <xf numFmtId="0" fontId="0" fillId="0" borderId="0" xfId="0" applyAlignment="1"/>
    <xf numFmtId="0" fontId="3" fillId="0" borderId="0" xfId="0" applyFont="1" applyAlignment="1">
      <alignment vertical="center"/>
    </xf>
    <xf numFmtId="0" fontId="4" fillId="0" borderId="20" xfId="0" applyFont="1" applyFill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26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3" fillId="0" borderId="0" xfId="0" applyFont="1" applyFill="1"/>
    <xf numFmtId="164" fontId="9" fillId="0" borderId="0" xfId="0" applyNumberFormat="1" applyFont="1"/>
    <xf numFmtId="165" fontId="4" fillId="0" borderId="18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4" fillId="0" borderId="32" xfId="0" applyNumberFormat="1" applyFont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164" fontId="5" fillId="0" borderId="28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164" fontId="4" fillId="0" borderId="40" xfId="0" applyNumberFormat="1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64" fontId="5" fillId="0" borderId="42" xfId="0" applyNumberFormat="1" applyFont="1" applyBorder="1" applyAlignment="1">
      <alignment horizontal="center" vertical="center" wrapText="1"/>
    </xf>
    <xf numFmtId="164" fontId="4" fillId="0" borderId="43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14" fillId="0" borderId="40" xfId="0" applyNumberFormat="1" applyFont="1" applyBorder="1" applyAlignment="1">
      <alignment horizontal="center" vertical="center" wrapText="1"/>
    </xf>
    <xf numFmtId="164" fontId="4" fillId="0" borderId="46" xfId="0" applyNumberFormat="1" applyFont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164" fontId="5" fillId="0" borderId="46" xfId="0" applyNumberFormat="1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164" fontId="4" fillId="0" borderId="44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164" fontId="5" fillId="0" borderId="35" xfId="0" applyNumberFormat="1" applyFont="1" applyBorder="1" applyAlignment="1">
      <alignment horizontal="center" vertical="center" wrapText="1"/>
    </xf>
    <xf numFmtId="164" fontId="5" fillId="0" borderId="29" xfId="0" applyNumberFormat="1" applyFont="1" applyFill="1" applyBorder="1" applyAlignment="1">
      <alignment horizontal="center" vertical="center" wrapText="1"/>
    </xf>
    <xf numFmtId="164" fontId="5" fillId="0" borderId="24" xfId="0" applyNumberFormat="1" applyFont="1" applyBorder="1" applyAlignment="1">
      <alignment horizontal="center" vertical="center" wrapText="1"/>
    </xf>
    <xf numFmtId="164" fontId="5" fillId="0" borderId="56" xfId="0" applyNumberFormat="1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165" fontId="5" fillId="0" borderId="18" xfId="0" applyNumberFormat="1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164" fontId="5" fillId="0" borderId="26" xfId="0" applyNumberFormat="1" applyFont="1" applyBorder="1" applyAlignment="1">
      <alignment horizontal="center" vertical="center" wrapText="1"/>
    </xf>
    <xf numFmtId="165" fontId="5" fillId="0" borderId="26" xfId="0" applyNumberFormat="1" applyFont="1" applyBorder="1" applyAlignment="1">
      <alignment horizontal="center" vertical="center" wrapText="1"/>
    </xf>
    <xf numFmtId="165" fontId="5" fillId="0" borderId="25" xfId="0" applyNumberFormat="1" applyFont="1" applyBorder="1" applyAlignment="1">
      <alignment horizontal="center" vertical="center" wrapText="1"/>
    </xf>
    <xf numFmtId="165" fontId="5" fillId="0" borderId="30" xfId="0" applyNumberFormat="1" applyFont="1" applyBorder="1" applyAlignment="1">
      <alignment horizontal="center" vertical="center" wrapText="1"/>
    </xf>
    <xf numFmtId="165" fontId="5" fillId="0" borderId="57" xfId="0" applyNumberFormat="1" applyFont="1" applyBorder="1" applyAlignment="1">
      <alignment horizontal="center" vertical="center" wrapText="1"/>
    </xf>
    <xf numFmtId="165" fontId="5" fillId="0" borderId="28" xfId="0" applyNumberFormat="1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164" fontId="4" fillId="0" borderId="59" xfId="0" applyNumberFormat="1" applyFont="1" applyFill="1" applyBorder="1" applyAlignment="1">
      <alignment horizontal="center" vertical="center" wrapText="1"/>
    </xf>
    <xf numFmtId="164" fontId="4" fillId="0" borderId="59" xfId="1" applyNumberFormat="1" applyFont="1" applyBorder="1" applyAlignment="1">
      <alignment horizontal="center" vertical="center" wrapText="1"/>
    </xf>
    <xf numFmtId="0" fontId="6" fillId="0" borderId="60" xfId="0" applyFont="1" applyFill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center" vertical="center" wrapText="1"/>
    </xf>
    <xf numFmtId="0" fontId="8" fillId="0" borderId="6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 wrapText="1"/>
    </xf>
    <xf numFmtId="164" fontId="5" fillId="0" borderId="57" xfId="0" applyNumberFormat="1" applyFont="1" applyBorder="1" applyAlignment="1">
      <alignment horizontal="center" vertical="center" wrapText="1"/>
    </xf>
    <xf numFmtId="164" fontId="5" fillId="0" borderId="59" xfId="1" applyNumberFormat="1" applyFont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165" fontId="4" fillId="0" borderId="14" xfId="0" applyNumberFormat="1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164" fontId="14" fillId="0" borderId="5" xfId="0" applyNumberFormat="1" applyFont="1" applyBorder="1" applyAlignment="1">
      <alignment horizontal="center" vertical="center" wrapText="1"/>
    </xf>
    <xf numFmtId="164" fontId="14" fillId="0" borderId="8" xfId="0" applyNumberFormat="1" applyFont="1" applyBorder="1" applyAlignment="1">
      <alignment horizontal="center" vertical="center" wrapText="1"/>
    </xf>
    <xf numFmtId="164" fontId="14" fillId="0" borderId="34" xfId="0" applyNumberFormat="1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Alignment="1"/>
    <xf numFmtId="0" fontId="5" fillId="0" borderId="1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49" fontId="4" fillId="0" borderId="39" xfId="0" applyNumberFormat="1" applyFont="1" applyBorder="1" applyAlignment="1">
      <alignment horizontal="center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0" xfId="0" applyFont="1" applyFill="1" applyBorder="1" applyAlignment="1">
      <alignment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42" xfId="0" applyFont="1" applyFill="1" applyBorder="1" applyAlignment="1">
      <alignment vertical="center" wrapText="1"/>
    </xf>
    <xf numFmtId="0" fontId="4" fillId="0" borderId="62" xfId="0" applyFont="1" applyFill="1" applyBorder="1" applyAlignment="1">
      <alignment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0" fontId="14" fillId="0" borderId="26" xfId="0" applyFont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164" fontId="4" fillId="0" borderId="1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4" fillId="0" borderId="60" xfId="0" applyNumberFormat="1" applyFont="1" applyFill="1" applyBorder="1" applyAlignment="1">
      <alignment horizontal="center" vertical="center" wrapText="1"/>
    </xf>
    <xf numFmtId="164" fontId="5" fillId="0" borderId="40" xfId="0" applyNumberFormat="1" applyFont="1" applyFill="1" applyBorder="1" applyAlignment="1">
      <alignment horizontal="center" vertical="center" wrapText="1"/>
    </xf>
    <xf numFmtId="164" fontId="4" fillId="0" borderId="32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tabSelected="1" topLeftCell="A58" zoomScale="74" zoomScaleNormal="74" workbookViewId="0">
      <selection activeCell="H64" sqref="H64"/>
    </sheetView>
  </sheetViews>
  <sheetFormatPr defaultRowHeight="14.4" x14ac:dyDescent="0.3"/>
  <cols>
    <col min="1" max="1" width="4.44140625" customWidth="1"/>
    <col min="2" max="2" width="24.33203125" customWidth="1"/>
    <col min="3" max="3" width="18.33203125" customWidth="1"/>
    <col min="4" max="4" width="14.33203125" style="10" customWidth="1"/>
    <col min="5" max="5" width="16.33203125" customWidth="1"/>
    <col min="6" max="6" width="11.33203125" customWidth="1"/>
    <col min="7" max="7" width="14.88671875" customWidth="1"/>
    <col min="8" max="8" width="12.109375" customWidth="1"/>
    <col min="9" max="9" width="14" customWidth="1"/>
    <col min="10" max="10" width="46.6640625" customWidth="1"/>
  </cols>
  <sheetData>
    <row r="1" spans="1:10" ht="15.6" x14ac:dyDescent="0.3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</row>
    <row r="2" spans="1:10" ht="15.6" x14ac:dyDescent="0.3">
      <c r="A2" s="173" t="s">
        <v>1</v>
      </c>
      <c r="B2" s="173"/>
      <c r="C2" s="173"/>
      <c r="D2" s="173"/>
      <c r="E2" s="173"/>
      <c r="F2" s="173"/>
      <c r="G2" s="173"/>
      <c r="H2" s="173"/>
      <c r="I2" s="173"/>
      <c r="J2" s="173"/>
    </row>
    <row r="3" spans="1:10" ht="15.6" x14ac:dyDescent="0.3">
      <c r="A3" s="8"/>
      <c r="B3" s="8"/>
      <c r="C3" s="8"/>
      <c r="D3" s="177" t="s">
        <v>60</v>
      </c>
      <c r="E3" s="177"/>
      <c r="F3" s="177"/>
      <c r="G3" s="177"/>
      <c r="H3" s="177"/>
      <c r="I3" s="177"/>
      <c r="J3" s="8"/>
    </row>
    <row r="4" spans="1:10" ht="15.6" x14ac:dyDescent="0.3">
      <c r="A4" s="14"/>
      <c r="B4" s="19"/>
      <c r="C4" s="19"/>
      <c r="D4" s="20"/>
      <c r="E4" s="19"/>
      <c r="F4" s="19"/>
      <c r="G4" s="19"/>
      <c r="H4" s="19"/>
      <c r="I4" s="19"/>
      <c r="J4" s="19"/>
    </row>
    <row r="5" spans="1:10" ht="27" customHeight="1" x14ac:dyDescent="0.3">
      <c r="A5" s="175" t="s">
        <v>21</v>
      </c>
      <c r="B5" s="175"/>
      <c r="C5" s="175"/>
      <c r="D5" s="175"/>
      <c r="E5" s="19"/>
      <c r="F5" s="19"/>
      <c r="G5" s="19"/>
      <c r="H5" s="19"/>
      <c r="I5" s="19"/>
      <c r="J5" s="19"/>
    </row>
    <row r="6" spans="1:10" x14ac:dyDescent="0.3">
      <c r="A6" s="174" t="s">
        <v>2</v>
      </c>
      <c r="B6" s="174"/>
      <c r="C6" s="174"/>
      <c r="D6" s="174"/>
      <c r="E6" s="19"/>
      <c r="F6" s="19"/>
      <c r="G6" s="19"/>
      <c r="H6" s="19"/>
      <c r="I6" s="19"/>
      <c r="J6" s="19"/>
    </row>
    <row r="7" spans="1:10" x14ac:dyDescent="0.3">
      <c r="A7" s="176" t="s">
        <v>22</v>
      </c>
      <c r="B7" s="176"/>
      <c r="C7" s="176"/>
      <c r="D7" s="176"/>
      <c r="E7" s="19"/>
      <c r="F7" s="19"/>
      <c r="G7" s="19"/>
      <c r="H7" s="19"/>
      <c r="I7" s="19"/>
      <c r="J7" s="19"/>
    </row>
    <row r="8" spans="1:10" x14ac:dyDescent="0.3">
      <c r="A8" s="174" t="s">
        <v>3</v>
      </c>
      <c r="B8" s="174"/>
      <c r="C8" s="174"/>
      <c r="D8" s="174"/>
      <c r="E8" s="19"/>
      <c r="F8" s="19"/>
      <c r="G8" s="19"/>
      <c r="H8" s="19"/>
      <c r="I8" s="19"/>
      <c r="J8" s="19"/>
    </row>
    <row r="9" spans="1:10" x14ac:dyDescent="0.3">
      <c r="A9" s="23"/>
      <c r="B9" s="23"/>
      <c r="C9" s="23"/>
      <c r="D9" s="23"/>
      <c r="E9" s="19"/>
      <c r="F9" s="19"/>
      <c r="G9" s="19"/>
      <c r="H9" s="19"/>
      <c r="I9" s="19"/>
      <c r="J9" s="19"/>
    </row>
    <row r="10" spans="1:10" ht="16.2" thickBot="1" x14ac:dyDescent="0.35">
      <c r="A10" s="1" t="s">
        <v>4</v>
      </c>
      <c r="B10" s="19"/>
      <c r="C10" s="19"/>
      <c r="D10" s="20"/>
      <c r="E10" s="19"/>
      <c r="F10" s="19"/>
      <c r="G10" s="21"/>
      <c r="H10" s="19"/>
      <c r="I10" s="19"/>
      <c r="J10" s="19"/>
    </row>
    <row r="11" spans="1:10" ht="27.75" customHeight="1" x14ac:dyDescent="0.3">
      <c r="A11" s="112" t="s">
        <v>5</v>
      </c>
      <c r="B11" s="114" t="s">
        <v>56</v>
      </c>
      <c r="C11" s="114" t="s">
        <v>57</v>
      </c>
      <c r="D11" s="116" t="s">
        <v>6</v>
      </c>
      <c r="E11" s="114" t="s">
        <v>7</v>
      </c>
      <c r="F11" s="118" t="s">
        <v>8</v>
      </c>
      <c r="G11" s="120" t="s">
        <v>19</v>
      </c>
      <c r="H11" s="123" t="s">
        <v>9</v>
      </c>
      <c r="I11" s="114"/>
      <c r="J11" s="124" t="s">
        <v>58</v>
      </c>
    </row>
    <row r="12" spans="1:10" ht="35.25" customHeight="1" x14ac:dyDescent="0.3">
      <c r="A12" s="113"/>
      <c r="B12" s="115"/>
      <c r="C12" s="115"/>
      <c r="D12" s="117"/>
      <c r="E12" s="115"/>
      <c r="F12" s="119"/>
      <c r="G12" s="121"/>
      <c r="H12" s="97" t="s">
        <v>10</v>
      </c>
      <c r="I12" s="98" t="s">
        <v>11</v>
      </c>
      <c r="J12" s="125"/>
    </row>
    <row r="13" spans="1:10" ht="37.200000000000003" customHeight="1" x14ac:dyDescent="0.3">
      <c r="A13" s="113"/>
      <c r="B13" s="115"/>
      <c r="C13" s="115"/>
      <c r="D13" s="117"/>
      <c r="E13" s="115"/>
      <c r="F13" s="119"/>
      <c r="G13" s="122"/>
      <c r="H13" s="97" t="s">
        <v>59</v>
      </c>
      <c r="I13" s="98" t="s">
        <v>12</v>
      </c>
      <c r="J13" s="125"/>
    </row>
    <row r="14" spans="1:10" x14ac:dyDescent="0.3">
      <c r="A14" s="13">
        <v>1</v>
      </c>
      <c r="B14" s="13">
        <v>2</v>
      </c>
      <c r="C14" s="13">
        <v>3</v>
      </c>
      <c r="D14" s="12">
        <v>4</v>
      </c>
      <c r="E14" s="13">
        <v>5</v>
      </c>
      <c r="F14" s="13">
        <v>6</v>
      </c>
      <c r="G14" s="9">
        <v>7</v>
      </c>
      <c r="H14" s="13">
        <v>8</v>
      </c>
      <c r="I14" s="13">
        <v>9</v>
      </c>
      <c r="J14" s="13">
        <v>10</v>
      </c>
    </row>
    <row r="15" spans="1:10" ht="17.399999999999999" customHeight="1" x14ac:dyDescent="0.3">
      <c r="A15" s="161" t="s">
        <v>50</v>
      </c>
      <c r="B15" s="161"/>
      <c r="C15" s="161"/>
      <c r="D15" s="161"/>
      <c r="E15" s="161"/>
      <c r="F15" s="161"/>
      <c r="G15" s="161"/>
      <c r="H15" s="161"/>
      <c r="I15" s="161"/>
      <c r="J15" s="161"/>
    </row>
    <row r="16" spans="1:10" ht="19.95" customHeight="1" x14ac:dyDescent="0.3">
      <c r="A16" s="161" t="s">
        <v>23</v>
      </c>
      <c r="B16" s="161"/>
      <c r="C16" s="161"/>
      <c r="D16" s="161"/>
      <c r="E16" s="161"/>
      <c r="F16" s="161"/>
      <c r="G16" s="161"/>
      <c r="H16" s="161"/>
      <c r="I16" s="161"/>
      <c r="J16" s="161"/>
    </row>
    <row r="17" spans="1:10" ht="22.95" customHeight="1" x14ac:dyDescent="0.3">
      <c r="A17" s="13">
        <v>1</v>
      </c>
      <c r="B17" s="160" t="s">
        <v>36</v>
      </c>
      <c r="C17" s="160"/>
      <c r="D17" s="161"/>
      <c r="E17" s="161"/>
      <c r="F17" s="161"/>
      <c r="G17" s="161"/>
      <c r="H17" s="161"/>
      <c r="I17" s="161"/>
      <c r="J17" s="160"/>
    </row>
    <row r="18" spans="1:10" ht="51" customHeight="1" x14ac:dyDescent="0.3">
      <c r="A18" s="144" t="s">
        <v>40</v>
      </c>
      <c r="B18" s="164" t="s">
        <v>44</v>
      </c>
      <c r="C18" s="147" t="s">
        <v>24</v>
      </c>
      <c r="D18" s="29" t="s">
        <v>14</v>
      </c>
      <c r="E18" s="30">
        <v>45473</v>
      </c>
      <c r="F18" s="30">
        <v>45473</v>
      </c>
      <c r="G18" s="30">
        <v>12907</v>
      </c>
      <c r="H18" s="30">
        <f>G18-F18</f>
        <v>-32566</v>
      </c>
      <c r="I18" s="39">
        <f>G18/F18*100</f>
        <v>28.38387614628461</v>
      </c>
      <c r="J18" s="166" t="s">
        <v>63</v>
      </c>
    </row>
    <row r="19" spans="1:10" ht="40.950000000000003" customHeight="1" x14ac:dyDescent="0.3">
      <c r="A19" s="145"/>
      <c r="B19" s="146"/>
      <c r="C19" s="148"/>
      <c r="D19" s="42" t="s">
        <v>15</v>
      </c>
      <c r="E19" s="41">
        <v>2393.4</v>
      </c>
      <c r="F19" s="41">
        <v>2393.4</v>
      </c>
      <c r="G19" s="41">
        <v>2393.3000000000002</v>
      </c>
      <c r="H19" s="30">
        <f t="shared" ref="H19:H35" si="0">G19-F19</f>
        <v>-9.9999999999909051E-2</v>
      </c>
      <c r="I19" s="39">
        <f t="shared" ref="I19:I35" si="1">G19/F19*100</f>
        <v>99.995821843402695</v>
      </c>
      <c r="J19" s="167"/>
    </row>
    <row r="20" spans="1:10" ht="35.4" customHeight="1" x14ac:dyDescent="0.3">
      <c r="A20" s="163"/>
      <c r="B20" s="165"/>
      <c r="C20" s="149"/>
      <c r="D20" s="53" t="s">
        <v>39</v>
      </c>
      <c r="E20" s="54">
        <f>SUM(E18:E19)</f>
        <v>47866.400000000001</v>
      </c>
      <c r="F20" s="54">
        <f t="shared" ref="F20:G20" si="2">SUM(F18:F19)</f>
        <v>47866.400000000001</v>
      </c>
      <c r="G20" s="54">
        <f t="shared" si="2"/>
        <v>15300.3</v>
      </c>
      <c r="H20" s="100">
        <f t="shared" si="0"/>
        <v>-32566.100000000002</v>
      </c>
      <c r="I20" s="80">
        <f>G20/F20*100</f>
        <v>31.964593117510404</v>
      </c>
      <c r="J20" s="168"/>
    </row>
    <row r="21" spans="1:10" ht="46.2" customHeight="1" x14ac:dyDescent="0.3">
      <c r="A21" s="144" t="s">
        <v>41</v>
      </c>
      <c r="B21" s="146" t="s">
        <v>42</v>
      </c>
      <c r="C21" s="147" t="s">
        <v>24</v>
      </c>
      <c r="D21" s="49" t="s">
        <v>14</v>
      </c>
      <c r="E21" s="30">
        <v>0</v>
      </c>
      <c r="F21" s="30">
        <v>0</v>
      </c>
      <c r="G21" s="30">
        <v>0</v>
      </c>
      <c r="H21" s="30">
        <f t="shared" si="0"/>
        <v>0</v>
      </c>
      <c r="I21" s="39">
        <v>0</v>
      </c>
      <c r="J21" s="131"/>
    </row>
    <row r="22" spans="1:10" ht="35.4" customHeight="1" x14ac:dyDescent="0.3">
      <c r="A22" s="145"/>
      <c r="B22" s="146"/>
      <c r="C22" s="148"/>
      <c r="D22" s="42" t="s">
        <v>15</v>
      </c>
      <c r="E22" s="41">
        <v>0</v>
      </c>
      <c r="F22" s="41">
        <v>0</v>
      </c>
      <c r="G22" s="41">
        <v>0</v>
      </c>
      <c r="H22" s="30">
        <f t="shared" si="0"/>
        <v>0</v>
      </c>
      <c r="I22" s="39">
        <v>0</v>
      </c>
      <c r="J22" s="132"/>
    </row>
    <row r="23" spans="1:10" ht="44.25" customHeight="1" x14ac:dyDescent="0.3">
      <c r="A23" s="145"/>
      <c r="B23" s="146"/>
      <c r="C23" s="149"/>
      <c r="D23" s="53" t="s">
        <v>39</v>
      </c>
      <c r="E23" s="54">
        <f>SUM(E21:E22)</f>
        <v>0</v>
      </c>
      <c r="F23" s="54">
        <f t="shared" ref="F23" si="3">SUM(F21:F22)</f>
        <v>0</v>
      </c>
      <c r="G23" s="54">
        <f t="shared" ref="G23" si="4">SUM(G21:G22)</f>
        <v>0</v>
      </c>
      <c r="H23" s="30">
        <f t="shared" si="0"/>
        <v>0</v>
      </c>
      <c r="I23" s="80">
        <v>0</v>
      </c>
      <c r="J23" s="133"/>
    </row>
    <row r="24" spans="1:10" ht="42.6" customHeight="1" x14ac:dyDescent="0.3">
      <c r="A24" s="140" t="s">
        <v>43</v>
      </c>
      <c r="B24" s="137" t="s">
        <v>45</v>
      </c>
      <c r="C24" s="134" t="s">
        <v>46</v>
      </c>
      <c r="D24" s="106" t="s">
        <v>14</v>
      </c>
      <c r="E24" s="57">
        <v>0</v>
      </c>
      <c r="F24" s="57">
        <v>0</v>
      </c>
      <c r="G24" s="52">
        <v>0</v>
      </c>
      <c r="H24" s="30">
        <f t="shared" si="0"/>
        <v>0</v>
      </c>
      <c r="I24" s="39">
        <v>0</v>
      </c>
      <c r="J24" s="190"/>
    </row>
    <row r="25" spans="1:10" ht="41.4" customHeight="1" x14ac:dyDescent="0.3">
      <c r="A25" s="141"/>
      <c r="B25" s="138"/>
      <c r="C25" s="135"/>
      <c r="D25" s="7" t="s">
        <v>15</v>
      </c>
      <c r="E25" s="109">
        <v>31960</v>
      </c>
      <c r="F25" s="109">
        <v>31960</v>
      </c>
      <c r="G25" s="109">
        <v>17090.099999999999</v>
      </c>
      <c r="H25" s="31">
        <f t="shared" si="0"/>
        <v>-14869.900000000001</v>
      </c>
      <c r="I25" s="22">
        <f t="shared" si="1"/>
        <v>53.473404255319146</v>
      </c>
      <c r="J25" s="191"/>
    </row>
    <row r="26" spans="1:10" ht="42" customHeight="1" x14ac:dyDescent="0.3">
      <c r="A26" s="141"/>
      <c r="B26" s="138"/>
      <c r="C26" s="136"/>
      <c r="D26" s="99" t="s">
        <v>39</v>
      </c>
      <c r="E26" s="67">
        <f>SUM(E24:E25)</f>
        <v>31960</v>
      </c>
      <c r="F26" s="67">
        <f t="shared" ref="F26" si="5">SUM(F24:F25)</f>
        <v>31960</v>
      </c>
      <c r="G26" s="67">
        <f t="shared" ref="G26" si="6">SUM(G24:G25)</f>
        <v>17090.099999999999</v>
      </c>
      <c r="H26" s="67">
        <f t="shared" si="0"/>
        <v>-14869.900000000001</v>
      </c>
      <c r="I26" s="108">
        <f t="shared" si="1"/>
        <v>53.473404255319146</v>
      </c>
      <c r="J26" s="192"/>
    </row>
    <row r="27" spans="1:10" ht="42.6" customHeight="1" x14ac:dyDescent="0.3">
      <c r="A27" s="141"/>
      <c r="B27" s="138"/>
      <c r="C27" s="134" t="s">
        <v>24</v>
      </c>
      <c r="D27" s="40" t="s">
        <v>14</v>
      </c>
      <c r="E27" s="57">
        <v>0</v>
      </c>
      <c r="F27" s="57">
        <v>0</v>
      </c>
      <c r="G27" s="52">
        <v>0</v>
      </c>
      <c r="H27" s="52">
        <f t="shared" si="0"/>
        <v>0</v>
      </c>
      <c r="I27" s="107">
        <v>0</v>
      </c>
      <c r="J27" s="190"/>
    </row>
    <row r="28" spans="1:10" ht="41.4" customHeight="1" x14ac:dyDescent="0.3">
      <c r="A28" s="141"/>
      <c r="B28" s="138"/>
      <c r="C28" s="135"/>
      <c r="D28" s="56" t="s">
        <v>15</v>
      </c>
      <c r="E28" s="58">
        <v>1889.7</v>
      </c>
      <c r="F28" s="41">
        <v>1889.7</v>
      </c>
      <c r="G28" s="41">
        <v>1157.7</v>
      </c>
      <c r="H28" s="30">
        <f t="shared" si="0"/>
        <v>-732</v>
      </c>
      <c r="I28" s="39">
        <f t="shared" si="1"/>
        <v>61.263692649626918</v>
      </c>
      <c r="J28" s="191"/>
    </row>
    <row r="29" spans="1:10" ht="37.5" customHeight="1" x14ac:dyDescent="0.3">
      <c r="A29" s="142"/>
      <c r="B29" s="139"/>
      <c r="C29" s="143"/>
      <c r="D29" s="53" t="s">
        <v>39</v>
      </c>
      <c r="E29" s="54">
        <f>SUM(E27:E28)</f>
        <v>1889.7</v>
      </c>
      <c r="F29" s="54">
        <f t="shared" ref="F29" si="7">SUM(F27:F28)</f>
        <v>1889.7</v>
      </c>
      <c r="G29" s="54">
        <f t="shared" ref="G29" si="8">SUM(G27:G28)</f>
        <v>1157.7</v>
      </c>
      <c r="H29" s="100">
        <f t="shared" si="0"/>
        <v>-732</v>
      </c>
      <c r="I29" s="80">
        <f t="shared" si="1"/>
        <v>61.263692649626918</v>
      </c>
      <c r="J29" s="192"/>
    </row>
    <row r="30" spans="1:10" ht="44.4" customHeight="1" x14ac:dyDescent="0.3">
      <c r="A30" s="128"/>
      <c r="B30" s="128" t="s">
        <v>47</v>
      </c>
      <c r="C30" s="134" t="s">
        <v>46</v>
      </c>
      <c r="D30" s="40" t="s">
        <v>14</v>
      </c>
      <c r="E30" s="30">
        <v>0</v>
      </c>
      <c r="F30" s="30">
        <v>0</v>
      </c>
      <c r="G30" s="30">
        <v>0</v>
      </c>
      <c r="H30" s="30">
        <f t="shared" si="0"/>
        <v>0</v>
      </c>
      <c r="I30" s="39">
        <v>0</v>
      </c>
      <c r="J30" s="88" t="s">
        <v>13</v>
      </c>
    </row>
    <row r="31" spans="1:10" ht="41.25" customHeight="1" x14ac:dyDescent="0.3">
      <c r="A31" s="129"/>
      <c r="B31" s="129"/>
      <c r="C31" s="135"/>
      <c r="D31" s="56" t="s">
        <v>15</v>
      </c>
      <c r="E31" s="110">
        <f>E25</f>
        <v>31960</v>
      </c>
      <c r="F31" s="111">
        <f t="shared" ref="F31:G31" si="9">F25</f>
        <v>31960</v>
      </c>
      <c r="G31" s="111">
        <f t="shared" si="9"/>
        <v>17090.099999999999</v>
      </c>
      <c r="H31" s="30">
        <f t="shared" si="0"/>
        <v>-14869.900000000001</v>
      </c>
      <c r="I31" s="39">
        <f t="shared" si="1"/>
        <v>53.473404255319146</v>
      </c>
      <c r="J31" s="61" t="s">
        <v>13</v>
      </c>
    </row>
    <row r="32" spans="1:10" ht="36.75" customHeight="1" x14ac:dyDescent="0.3">
      <c r="A32" s="129"/>
      <c r="B32" s="129"/>
      <c r="C32" s="136"/>
      <c r="D32" s="59" t="s">
        <v>39</v>
      </c>
      <c r="E32" s="60">
        <f>E31</f>
        <v>31960</v>
      </c>
      <c r="F32" s="60">
        <f t="shared" ref="F32:I32" si="10">F31</f>
        <v>31960</v>
      </c>
      <c r="G32" s="60">
        <f t="shared" si="10"/>
        <v>17090.099999999999</v>
      </c>
      <c r="H32" s="100">
        <f t="shared" si="0"/>
        <v>-14869.900000000001</v>
      </c>
      <c r="I32" s="76">
        <f t="shared" si="10"/>
        <v>53.473404255319146</v>
      </c>
      <c r="J32" s="44" t="s">
        <v>13</v>
      </c>
    </row>
    <row r="33" spans="1:10" ht="49.2" customHeight="1" x14ac:dyDescent="0.3">
      <c r="A33" s="129"/>
      <c r="B33" s="129"/>
      <c r="C33" s="134" t="s">
        <v>24</v>
      </c>
      <c r="D33" s="50" t="s">
        <v>14</v>
      </c>
      <c r="E33" s="62">
        <f>E18</f>
        <v>45473</v>
      </c>
      <c r="F33" s="63">
        <f t="shared" ref="F33:G33" si="11">F18</f>
        <v>45473</v>
      </c>
      <c r="G33" s="63">
        <f t="shared" si="11"/>
        <v>12907</v>
      </c>
      <c r="H33" s="30">
        <f t="shared" si="0"/>
        <v>-32566</v>
      </c>
      <c r="I33" s="39">
        <f t="shared" si="1"/>
        <v>28.38387614628461</v>
      </c>
      <c r="J33" s="81" t="s">
        <v>13</v>
      </c>
    </row>
    <row r="34" spans="1:10" ht="39" customHeight="1" x14ac:dyDescent="0.3">
      <c r="A34" s="129"/>
      <c r="B34" s="129"/>
      <c r="C34" s="135"/>
      <c r="D34" s="48" t="s">
        <v>15</v>
      </c>
      <c r="E34" s="64">
        <f>E19+E28</f>
        <v>4283.1000000000004</v>
      </c>
      <c r="F34" s="55">
        <f t="shared" ref="F34" si="12">F19+F28</f>
        <v>4283.1000000000004</v>
      </c>
      <c r="G34" s="55">
        <f>G19+G28</f>
        <v>3551</v>
      </c>
      <c r="H34" s="30">
        <f t="shared" si="0"/>
        <v>-732.10000000000036</v>
      </c>
      <c r="I34" s="39">
        <f t="shared" si="1"/>
        <v>82.907240083117358</v>
      </c>
      <c r="J34" s="66" t="s">
        <v>13</v>
      </c>
    </row>
    <row r="35" spans="1:10" ht="33.6" customHeight="1" x14ac:dyDescent="0.3">
      <c r="A35" s="130"/>
      <c r="B35" s="130"/>
      <c r="C35" s="143"/>
      <c r="D35" s="65" t="s">
        <v>39</v>
      </c>
      <c r="E35" s="67">
        <f>E33+E34</f>
        <v>49756.1</v>
      </c>
      <c r="F35" s="67">
        <f t="shared" ref="F35:G35" si="13">F33+F34</f>
        <v>49756.1</v>
      </c>
      <c r="G35" s="67">
        <f t="shared" si="13"/>
        <v>16458</v>
      </c>
      <c r="H35" s="67">
        <f t="shared" si="0"/>
        <v>-33298.1</v>
      </c>
      <c r="I35" s="22">
        <f t="shared" si="1"/>
        <v>33.07735131973768</v>
      </c>
      <c r="J35" s="66" t="s">
        <v>13</v>
      </c>
    </row>
    <row r="36" spans="1:10" ht="23.4" customHeight="1" x14ac:dyDescent="0.3">
      <c r="A36" s="170" t="s">
        <v>25</v>
      </c>
      <c r="B36" s="169"/>
      <c r="C36" s="169"/>
      <c r="D36" s="172"/>
      <c r="E36" s="172"/>
      <c r="F36" s="172"/>
      <c r="G36" s="172"/>
      <c r="H36" s="172"/>
      <c r="I36" s="172"/>
      <c r="J36" s="172"/>
    </row>
    <row r="37" spans="1:10" ht="24" customHeight="1" x14ac:dyDescent="0.3">
      <c r="A37" s="170" t="s">
        <v>26</v>
      </c>
      <c r="B37" s="170"/>
      <c r="C37" s="170"/>
      <c r="D37" s="170"/>
      <c r="E37" s="170"/>
      <c r="F37" s="170"/>
      <c r="G37" s="170"/>
      <c r="H37" s="170"/>
      <c r="I37" s="170"/>
      <c r="J37" s="170"/>
    </row>
    <row r="38" spans="1:10" ht="45" customHeight="1" x14ac:dyDescent="0.3">
      <c r="A38" s="140" t="s">
        <v>48</v>
      </c>
      <c r="B38" s="137" t="s">
        <v>27</v>
      </c>
      <c r="C38" s="137" t="s">
        <v>24</v>
      </c>
      <c r="D38" s="25" t="s">
        <v>14</v>
      </c>
      <c r="E38" s="32">
        <v>1300</v>
      </c>
      <c r="F38" s="32">
        <v>1300</v>
      </c>
      <c r="G38" s="32">
        <v>0</v>
      </c>
      <c r="H38" s="32">
        <f>G38-F38</f>
        <v>-1300</v>
      </c>
      <c r="I38" s="32">
        <f>G38/F38*100</f>
        <v>0</v>
      </c>
      <c r="J38" s="193" t="s">
        <v>64</v>
      </c>
    </row>
    <row r="39" spans="1:10" ht="42.6" customHeight="1" x14ac:dyDescent="0.3">
      <c r="A39" s="141"/>
      <c r="B39" s="138"/>
      <c r="C39" s="138"/>
      <c r="D39" s="46" t="s">
        <v>15</v>
      </c>
      <c r="E39" s="33">
        <v>0</v>
      </c>
      <c r="F39" s="33">
        <v>0</v>
      </c>
      <c r="G39" s="33">
        <v>0</v>
      </c>
      <c r="H39" s="32">
        <f>G39-F39</f>
        <v>0</v>
      </c>
      <c r="I39" s="32">
        <v>0</v>
      </c>
      <c r="J39" s="194"/>
    </row>
    <row r="40" spans="1:10" ht="30.6" customHeight="1" x14ac:dyDescent="0.3">
      <c r="A40" s="142"/>
      <c r="B40" s="139"/>
      <c r="C40" s="139"/>
      <c r="D40" s="68" t="s">
        <v>39</v>
      </c>
      <c r="E40" s="67">
        <f>SUM(E38:E39)</f>
        <v>1300</v>
      </c>
      <c r="F40" s="67">
        <f t="shared" ref="F40:H40" si="14">SUM(F38:F39)</f>
        <v>1300</v>
      </c>
      <c r="G40" s="67">
        <f t="shared" si="14"/>
        <v>0</v>
      </c>
      <c r="H40" s="67">
        <f t="shared" si="14"/>
        <v>-1300</v>
      </c>
      <c r="I40" s="82">
        <f t="shared" ref="I40:I43" si="15">G40/F40*100</f>
        <v>0</v>
      </c>
      <c r="J40" s="195"/>
    </row>
    <row r="41" spans="1:10" ht="44.4" customHeight="1" x14ac:dyDescent="0.3">
      <c r="A41" s="169"/>
      <c r="B41" s="170" t="s">
        <v>49</v>
      </c>
      <c r="C41" s="171"/>
      <c r="D41" s="7" t="s">
        <v>14</v>
      </c>
      <c r="E41" s="31">
        <f>E38</f>
        <v>1300</v>
      </c>
      <c r="F41" s="31">
        <f t="shared" ref="F41:H41" si="16">F38</f>
        <v>1300</v>
      </c>
      <c r="G41" s="31">
        <f t="shared" si="16"/>
        <v>0</v>
      </c>
      <c r="H41" s="31">
        <f t="shared" si="16"/>
        <v>-1300</v>
      </c>
      <c r="I41" s="32">
        <f t="shared" si="15"/>
        <v>0</v>
      </c>
      <c r="J41" s="18"/>
    </row>
    <row r="42" spans="1:10" ht="37.5" customHeight="1" x14ac:dyDescent="0.3">
      <c r="A42" s="169"/>
      <c r="B42" s="170"/>
      <c r="C42" s="171"/>
      <c r="D42" s="7" t="s">
        <v>15</v>
      </c>
      <c r="E42" s="31">
        <v>0</v>
      </c>
      <c r="F42" s="31">
        <v>0</v>
      </c>
      <c r="G42" s="31">
        <v>0</v>
      </c>
      <c r="H42" s="31">
        <v>0</v>
      </c>
      <c r="I42" s="32">
        <v>0</v>
      </c>
      <c r="J42" s="18"/>
    </row>
    <row r="43" spans="1:10" ht="40.5" customHeight="1" x14ac:dyDescent="0.3">
      <c r="A43" s="169"/>
      <c r="B43" s="170"/>
      <c r="C43" s="171"/>
      <c r="D43" s="68" t="s">
        <v>39</v>
      </c>
      <c r="E43" s="67">
        <f>E41+E42</f>
        <v>1300</v>
      </c>
      <c r="F43" s="67">
        <f t="shared" ref="F43:H43" si="17">F41+F42</f>
        <v>1300</v>
      </c>
      <c r="G43" s="67">
        <f t="shared" si="17"/>
        <v>0</v>
      </c>
      <c r="H43" s="67">
        <f t="shared" si="17"/>
        <v>-1300</v>
      </c>
      <c r="I43" s="82">
        <f t="shared" si="15"/>
        <v>0</v>
      </c>
      <c r="J43" s="17"/>
    </row>
    <row r="44" spans="1:10" ht="21" customHeight="1" x14ac:dyDescent="0.3">
      <c r="A44" s="189" t="s">
        <v>51</v>
      </c>
      <c r="B44" s="189"/>
      <c r="C44" s="189"/>
      <c r="D44" s="189"/>
      <c r="E44" s="189"/>
      <c r="F44" s="189"/>
      <c r="G44" s="189"/>
      <c r="H44" s="189"/>
      <c r="I44" s="189"/>
      <c r="J44" s="189"/>
    </row>
    <row r="45" spans="1:10" ht="17.399999999999999" customHeight="1" x14ac:dyDescent="0.3">
      <c r="A45" s="170" t="s">
        <v>28</v>
      </c>
      <c r="B45" s="169"/>
      <c r="C45" s="169"/>
      <c r="D45" s="169"/>
      <c r="E45" s="169"/>
      <c r="F45" s="169"/>
      <c r="G45" s="169"/>
      <c r="H45" s="169"/>
      <c r="I45" s="169"/>
      <c r="J45" s="169"/>
    </row>
    <row r="46" spans="1:10" ht="21.6" customHeight="1" x14ac:dyDescent="0.3">
      <c r="A46" s="170" t="s">
        <v>52</v>
      </c>
      <c r="B46" s="170"/>
      <c r="C46" s="170"/>
      <c r="D46" s="170"/>
      <c r="E46" s="170"/>
      <c r="F46" s="170"/>
      <c r="G46" s="170"/>
      <c r="H46" s="170"/>
      <c r="I46" s="170"/>
      <c r="J46" s="170"/>
    </row>
    <row r="47" spans="1:10" ht="41.4" customHeight="1" x14ac:dyDescent="0.3">
      <c r="A47" s="140" t="s">
        <v>53</v>
      </c>
      <c r="B47" s="137" t="s">
        <v>29</v>
      </c>
      <c r="C47" s="137" t="s">
        <v>24</v>
      </c>
      <c r="D47" s="25" t="s">
        <v>14</v>
      </c>
      <c r="E47" s="32">
        <v>36595.599999999999</v>
      </c>
      <c r="F47" s="32">
        <f>E47</f>
        <v>36595.599999999999</v>
      </c>
      <c r="G47" s="32">
        <v>27956</v>
      </c>
      <c r="H47" s="32">
        <f>G47-F47</f>
        <v>-8639.5999999999985</v>
      </c>
      <c r="I47" s="26">
        <f>G47/F47*100</f>
        <v>76.391697362524454</v>
      </c>
      <c r="J47" s="196" t="s">
        <v>65</v>
      </c>
    </row>
    <row r="48" spans="1:10" ht="39.6" customHeight="1" x14ac:dyDescent="0.3">
      <c r="A48" s="141"/>
      <c r="B48" s="138"/>
      <c r="C48" s="138"/>
      <c r="D48" s="7" t="s">
        <v>15</v>
      </c>
      <c r="E48" s="31">
        <v>8671.4</v>
      </c>
      <c r="F48" s="31">
        <f>E48</f>
        <v>8671.4</v>
      </c>
      <c r="G48" s="31">
        <v>6039</v>
      </c>
      <c r="H48" s="32">
        <f t="shared" ref="H48:H55" si="18">G48-F48</f>
        <v>-2632.3999999999996</v>
      </c>
      <c r="I48" s="26">
        <f>G48/F48*100</f>
        <v>69.642733583965693</v>
      </c>
      <c r="J48" s="197"/>
    </row>
    <row r="49" spans="1:10" ht="37.200000000000003" customHeight="1" x14ac:dyDescent="0.3">
      <c r="A49" s="142"/>
      <c r="B49" s="139"/>
      <c r="C49" s="139"/>
      <c r="D49" s="68" t="s">
        <v>39</v>
      </c>
      <c r="E49" s="67">
        <f>SUM(E47:E48)</f>
        <v>45267</v>
      </c>
      <c r="F49" s="67">
        <f t="shared" ref="F49:G49" si="19">SUM(F47:F48)</f>
        <v>45267</v>
      </c>
      <c r="G49" s="67">
        <f t="shared" si="19"/>
        <v>33995</v>
      </c>
      <c r="H49" s="82">
        <f t="shared" si="18"/>
        <v>-11272</v>
      </c>
      <c r="I49" s="83">
        <f t="shared" ref="I49:I55" si="20">G49/F49*100</f>
        <v>75.098857887644428</v>
      </c>
      <c r="J49" s="198"/>
    </row>
    <row r="50" spans="1:10" ht="39.6" x14ac:dyDescent="0.3">
      <c r="A50" s="128"/>
      <c r="B50" s="128" t="s">
        <v>54</v>
      </c>
      <c r="C50" s="137" t="s">
        <v>24</v>
      </c>
      <c r="D50" s="7" t="s">
        <v>14</v>
      </c>
      <c r="E50" s="31">
        <f>E47</f>
        <v>36595.599999999999</v>
      </c>
      <c r="F50" s="31">
        <f>E50</f>
        <v>36595.599999999999</v>
      </c>
      <c r="G50" s="31">
        <f>G47</f>
        <v>27956</v>
      </c>
      <c r="H50" s="32">
        <f t="shared" si="18"/>
        <v>-8639.5999999999985</v>
      </c>
      <c r="I50" s="26">
        <f t="shared" si="20"/>
        <v>76.391697362524454</v>
      </c>
      <c r="J50" s="18"/>
    </row>
    <row r="51" spans="1:10" ht="32.4" customHeight="1" x14ac:dyDescent="0.3">
      <c r="A51" s="129"/>
      <c r="B51" s="129"/>
      <c r="C51" s="138"/>
      <c r="D51" s="7" t="s">
        <v>15</v>
      </c>
      <c r="E51" s="31">
        <f>E48</f>
        <v>8671.4</v>
      </c>
      <c r="F51" s="31">
        <f>E51</f>
        <v>8671.4</v>
      </c>
      <c r="G51" s="31">
        <f>G48</f>
        <v>6039</v>
      </c>
      <c r="H51" s="32">
        <f t="shared" si="18"/>
        <v>-2632.3999999999996</v>
      </c>
      <c r="I51" s="26">
        <f t="shared" si="20"/>
        <v>69.642733583965693</v>
      </c>
      <c r="J51" s="18" t="s">
        <v>13</v>
      </c>
    </row>
    <row r="52" spans="1:10" ht="28.2" customHeight="1" thickBot="1" x14ac:dyDescent="0.35">
      <c r="A52" s="129"/>
      <c r="B52" s="129"/>
      <c r="C52" s="138"/>
      <c r="D52" s="71" t="s">
        <v>39</v>
      </c>
      <c r="E52" s="72">
        <f>E50+E51</f>
        <v>45267</v>
      </c>
      <c r="F52" s="72">
        <f t="shared" ref="F52:G52" si="21">F50+F51</f>
        <v>45267</v>
      </c>
      <c r="G52" s="72">
        <f t="shared" si="21"/>
        <v>33995</v>
      </c>
      <c r="H52" s="101">
        <f t="shared" si="18"/>
        <v>-11272</v>
      </c>
      <c r="I52" s="84">
        <f t="shared" si="20"/>
        <v>75.098857887644428</v>
      </c>
      <c r="J52" s="45"/>
    </row>
    <row r="53" spans="1:10" ht="34.200000000000003" customHeight="1" thickBot="1" x14ac:dyDescent="0.35">
      <c r="A53" s="183" t="s">
        <v>20</v>
      </c>
      <c r="B53" s="184"/>
      <c r="C53" s="184"/>
      <c r="D53" s="69" t="s">
        <v>38</v>
      </c>
      <c r="E53" s="43">
        <f>E54+E55</f>
        <v>128283.1</v>
      </c>
      <c r="F53" s="74">
        <f>F54+F55</f>
        <v>128283.1</v>
      </c>
      <c r="G53" s="74">
        <f>G54+G55</f>
        <v>67543.100000000006</v>
      </c>
      <c r="H53" s="103">
        <f>G53-F53</f>
        <v>-60740</v>
      </c>
      <c r="I53" s="86">
        <f>G53/F53*100</f>
        <v>52.651596352130561</v>
      </c>
      <c r="J53" s="78" t="s">
        <v>13</v>
      </c>
    </row>
    <row r="54" spans="1:10" s="10" customFormat="1" ht="40.950000000000003" customHeight="1" thickBot="1" x14ac:dyDescent="0.35">
      <c r="A54" s="185"/>
      <c r="B54" s="186"/>
      <c r="C54" s="186"/>
      <c r="D54" s="70" t="s">
        <v>14</v>
      </c>
      <c r="E54" s="15">
        <f>E30+E33+E41+E50</f>
        <v>83368.600000000006</v>
      </c>
      <c r="F54" s="75">
        <f>F30+F33+F41+F50</f>
        <v>83368.600000000006</v>
      </c>
      <c r="G54" s="77">
        <f>G30+G33+G41+G50</f>
        <v>40863</v>
      </c>
      <c r="H54" s="43">
        <f>G54-F54</f>
        <v>-42505.600000000006</v>
      </c>
      <c r="I54" s="87">
        <f t="shared" si="20"/>
        <v>49.014856912554606</v>
      </c>
      <c r="J54" s="79" t="s">
        <v>13</v>
      </c>
    </row>
    <row r="55" spans="1:10" s="10" customFormat="1" ht="29.4" customHeight="1" thickBot="1" x14ac:dyDescent="0.35">
      <c r="A55" s="187"/>
      <c r="B55" s="188"/>
      <c r="C55" s="188"/>
      <c r="D55" s="73" t="s">
        <v>15</v>
      </c>
      <c r="E55" s="24">
        <f>E31+E34+E51</f>
        <v>44914.5</v>
      </c>
      <c r="F55" s="75">
        <f t="shared" ref="F55" si="22">F31+F34+F42+F51</f>
        <v>44914.5</v>
      </c>
      <c r="G55" s="75">
        <f>G31+G34+G42+G51</f>
        <v>26680.1</v>
      </c>
      <c r="H55" s="102">
        <f t="shared" si="18"/>
        <v>-18234.400000000001</v>
      </c>
      <c r="I55" s="85">
        <f t="shared" si="20"/>
        <v>59.401974863351484</v>
      </c>
      <c r="J55" s="51" t="s">
        <v>13</v>
      </c>
    </row>
    <row r="56" spans="1:10" s="10" customFormat="1" x14ac:dyDescent="0.3">
      <c r="A56" s="162" t="s">
        <v>16</v>
      </c>
      <c r="B56" s="162"/>
      <c r="C56" s="162"/>
      <c r="D56" s="162"/>
      <c r="E56" s="162"/>
      <c r="F56" s="162"/>
      <c r="G56" s="162"/>
      <c r="H56" s="162"/>
      <c r="I56" s="162"/>
      <c r="J56" s="162"/>
    </row>
    <row r="57" spans="1:10" s="10" customFormat="1" ht="43.5" customHeight="1" x14ac:dyDescent="0.3">
      <c r="A57" s="134" t="s">
        <v>55</v>
      </c>
      <c r="B57" s="178"/>
      <c r="C57" s="179"/>
      <c r="D57" s="91" t="s">
        <v>14</v>
      </c>
      <c r="E57" s="92">
        <v>36595.599999999999</v>
      </c>
      <c r="F57" s="92">
        <f>E57</f>
        <v>36595.599999999999</v>
      </c>
      <c r="G57" s="92">
        <f>G47</f>
        <v>27956</v>
      </c>
      <c r="H57" s="93">
        <f>G57-F57</f>
        <v>-8639.5999999999985</v>
      </c>
      <c r="I57" s="92">
        <f>G57/F57*100</f>
        <v>76.391697362524454</v>
      </c>
      <c r="J57" s="94" t="s">
        <v>13</v>
      </c>
    </row>
    <row r="58" spans="1:10" s="10" customFormat="1" ht="28.2" customHeight="1" x14ac:dyDescent="0.3">
      <c r="A58" s="135"/>
      <c r="B58" s="151"/>
      <c r="C58" s="152"/>
      <c r="D58" s="47" t="s">
        <v>15</v>
      </c>
      <c r="E58" s="11">
        <v>8671.4</v>
      </c>
      <c r="F58" s="11">
        <f>E58</f>
        <v>8671.4</v>
      </c>
      <c r="G58" s="11">
        <f>G48</f>
        <v>6039</v>
      </c>
      <c r="H58" s="93">
        <f t="shared" ref="H58:H59" si="23">G58-F58</f>
        <v>-2632.3999999999996</v>
      </c>
      <c r="I58" s="11">
        <f>G58/F58*100</f>
        <v>69.642733583965693</v>
      </c>
      <c r="J58" s="95"/>
    </row>
    <row r="59" spans="1:10" s="37" customFormat="1" ht="28.2" customHeight="1" x14ac:dyDescent="0.3">
      <c r="A59" s="143"/>
      <c r="B59" s="154"/>
      <c r="C59" s="155"/>
      <c r="D59" s="34" t="s">
        <v>39</v>
      </c>
      <c r="E59" s="35">
        <f>E57+E58</f>
        <v>45267</v>
      </c>
      <c r="F59" s="35">
        <f t="shared" ref="F59:G59" si="24">F57+F58</f>
        <v>45267</v>
      </c>
      <c r="G59" s="35">
        <f t="shared" si="24"/>
        <v>33995</v>
      </c>
      <c r="H59" s="104">
        <f t="shared" si="23"/>
        <v>-11272</v>
      </c>
      <c r="I59" s="35">
        <f>G59/F59*100</f>
        <v>75.098857887644428</v>
      </c>
      <c r="J59" s="96" t="s">
        <v>13</v>
      </c>
    </row>
    <row r="60" spans="1:10" s="10" customFormat="1" ht="13.2" customHeight="1" x14ac:dyDescent="0.3">
      <c r="A60" s="180" t="s">
        <v>16</v>
      </c>
      <c r="B60" s="181"/>
      <c r="C60" s="181"/>
      <c r="D60" s="181"/>
      <c r="E60" s="181"/>
      <c r="F60" s="181"/>
      <c r="G60" s="181"/>
      <c r="H60" s="181"/>
      <c r="I60" s="181"/>
      <c r="J60" s="182"/>
    </row>
    <row r="61" spans="1:10" s="10" customFormat="1" ht="41.25" customHeight="1" x14ac:dyDescent="0.3">
      <c r="A61" s="150" t="s">
        <v>30</v>
      </c>
      <c r="B61" s="151"/>
      <c r="C61" s="152"/>
      <c r="D61" s="40" t="s">
        <v>14</v>
      </c>
      <c r="E61" s="89">
        <v>83368.600000000006</v>
      </c>
      <c r="F61" s="89">
        <f>E61</f>
        <v>83368.600000000006</v>
      </c>
      <c r="G61" s="89">
        <f>G18+G21+G27+G38+G47</f>
        <v>40863</v>
      </c>
      <c r="H61" s="89">
        <f>G61-F61</f>
        <v>-42505.600000000006</v>
      </c>
      <c r="I61" s="89">
        <f t="shared" ref="I61:I66" si="25">G61/F61*100</f>
        <v>49.014856912554606</v>
      </c>
      <c r="J61" s="90" t="s">
        <v>13</v>
      </c>
    </row>
    <row r="62" spans="1:10" s="10" customFormat="1" ht="37.5" customHeight="1" x14ac:dyDescent="0.3">
      <c r="A62" s="150"/>
      <c r="B62" s="151"/>
      <c r="C62" s="152"/>
      <c r="D62" s="12" t="s">
        <v>15</v>
      </c>
      <c r="E62" s="11">
        <v>12954.5</v>
      </c>
      <c r="F62" s="11">
        <f>E62</f>
        <v>12954.5</v>
      </c>
      <c r="G62" s="11">
        <f>G19+G22+G28+G39+G48</f>
        <v>9590</v>
      </c>
      <c r="H62" s="89">
        <f t="shared" ref="H62:H66" si="26">G62-F62</f>
        <v>-3364.5</v>
      </c>
      <c r="I62" s="11">
        <f>G62/F62*100</f>
        <v>74.028329923964648</v>
      </c>
      <c r="J62" s="16"/>
    </row>
    <row r="63" spans="1:10" s="37" customFormat="1" ht="35.25" customHeight="1" x14ac:dyDescent="0.3">
      <c r="A63" s="153"/>
      <c r="B63" s="154"/>
      <c r="C63" s="155"/>
      <c r="D63" s="34" t="s">
        <v>18</v>
      </c>
      <c r="E63" s="35">
        <f>E61+E62</f>
        <v>96323.1</v>
      </c>
      <c r="F63" s="35">
        <f>F61+F62</f>
        <v>96323.1</v>
      </c>
      <c r="G63" s="35">
        <f>G61+G62</f>
        <v>50453</v>
      </c>
      <c r="H63" s="203">
        <f t="shared" si="26"/>
        <v>-45870.100000000006</v>
      </c>
      <c r="I63" s="35">
        <f>G63/F63*100</f>
        <v>52.378920528928155</v>
      </c>
      <c r="J63" s="36" t="s">
        <v>13</v>
      </c>
    </row>
    <row r="64" spans="1:10" s="10" customFormat="1" ht="45.6" customHeight="1" x14ac:dyDescent="0.3">
      <c r="A64" s="156" t="s">
        <v>35</v>
      </c>
      <c r="B64" s="157"/>
      <c r="C64" s="158"/>
      <c r="D64" s="12" t="s">
        <v>14</v>
      </c>
      <c r="E64" s="11">
        <v>0</v>
      </c>
      <c r="F64" s="11">
        <v>0</v>
      </c>
      <c r="G64" s="11">
        <v>0</v>
      </c>
      <c r="H64" s="204">
        <f>G64-F64</f>
        <v>0</v>
      </c>
      <c r="I64" s="200">
        <v>0</v>
      </c>
      <c r="J64" s="16" t="s">
        <v>13</v>
      </c>
    </row>
    <row r="65" spans="1:10" s="10" customFormat="1" ht="39" customHeight="1" x14ac:dyDescent="0.3">
      <c r="A65" s="150"/>
      <c r="B65" s="151"/>
      <c r="C65" s="152"/>
      <c r="D65" s="12" t="s">
        <v>15</v>
      </c>
      <c r="E65" s="11">
        <v>31960</v>
      </c>
      <c r="F65" s="11">
        <f>E65</f>
        <v>31960</v>
      </c>
      <c r="G65" s="11">
        <f>G31</f>
        <v>17090.099999999999</v>
      </c>
      <c r="H65" s="202">
        <f t="shared" si="26"/>
        <v>-14869.900000000001</v>
      </c>
      <c r="I65" s="201">
        <f>G65/F65*100</f>
        <v>53.473404255319146</v>
      </c>
      <c r="J65" s="199" t="s">
        <v>13</v>
      </c>
    </row>
    <row r="66" spans="1:10" s="37" customFormat="1" ht="31.5" customHeight="1" x14ac:dyDescent="0.3">
      <c r="A66" s="153"/>
      <c r="B66" s="154"/>
      <c r="C66" s="155"/>
      <c r="D66" s="34" t="s">
        <v>18</v>
      </c>
      <c r="E66" s="35">
        <f>E65</f>
        <v>31960</v>
      </c>
      <c r="F66" s="35">
        <f t="shared" ref="F66:G66" si="27">F65</f>
        <v>31960</v>
      </c>
      <c r="G66" s="35">
        <f t="shared" si="27"/>
        <v>17090.099999999999</v>
      </c>
      <c r="H66" s="105">
        <f t="shared" si="26"/>
        <v>-14869.900000000001</v>
      </c>
      <c r="I66" s="105">
        <f t="shared" si="25"/>
        <v>53.473404255319146</v>
      </c>
      <c r="J66" s="36" t="s">
        <v>13</v>
      </c>
    </row>
    <row r="67" spans="1:10" ht="15.6" x14ac:dyDescent="0.3">
      <c r="A67" s="2" t="s">
        <v>17</v>
      </c>
      <c r="B67" s="19"/>
      <c r="C67" s="19"/>
      <c r="D67" s="20"/>
      <c r="E67" s="38"/>
      <c r="F67" s="19"/>
      <c r="G67" s="19"/>
      <c r="H67" s="19"/>
      <c r="I67" s="19"/>
      <c r="J67" s="19"/>
    </row>
    <row r="68" spans="1:10" ht="15.6" x14ac:dyDescent="0.3">
      <c r="A68" s="2"/>
      <c r="B68" s="19"/>
      <c r="C68" s="19"/>
      <c r="D68" s="20"/>
      <c r="E68" s="38"/>
      <c r="F68" s="19"/>
      <c r="G68" s="19"/>
      <c r="H68" s="19"/>
      <c r="I68" s="19"/>
      <c r="J68" s="19"/>
    </row>
    <row r="69" spans="1:10" ht="52.5" customHeight="1" x14ac:dyDescent="0.3">
      <c r="A69" s="4" t="s">
        <v>62</v>
      </c>
      <c r="B69" s="19"/>
      <c r="C69" s="19"/>
      <c r="D69" s="20"/>
      <c r="E69" s="19"/>
      <c r="F69" s="19"/>
      <c r="G69" s="19"/>
      <c r="H69" s="19"/>
      <c r="I69" s="19"/>
      <c r="J69" s="19"/>
    </row>
    <row r="70" spans="1:10" x14ac:dyDescent="0.3">
      <c r="A70" s="3" t="s">
        <v>32</v>
      </c>
      <c r="B70" s="19"/>
      <c r="C70" s="19"/>
      <c r="D70" s="20"/>
      <c r="E70" s="19"/>
      <c r="F70" s="19"/>
      <c r="G70" s="19"/>
      <c r="H70" s="19"/>
      <c r="I70" s="19"/>
      <c r="J70" s="19"/>
    </row>
    <row r="71" spans="1:10" x14ac:dyDescent="0.3">
      <c r="A71" s="126" t="s">
        <v>34</v>
      </c>
      <c r="B71" s="127"/>
      <c r="C71" s="127"/>
      <c r="D71" s="127"/>
      <c r="E71" s="127"/>
      <c r="F71" s="127"/>
      <c r="G71" s="127"/>
      <c r="H71" s="19"/>
      <c r="I71" s="19"/>
      <c r="J71" s="19"/>
    </row>
    <row r="72" spans="1:10" ht="44.25" customHeight="1" x14ac:dyDescent="0.3">
      <c r="A72" s="4" t="s">
        <v>37</v>
      </c>
      <c r="B72" s="19"/>
      <c r="C72" s="19"/>
      <c r="D72" s="20"/>
      <c r="E72" s="19"/>
      <c r="F72" s="19"/>
      <c r="G72" s="19"/>
      <c r="H72" s="19"/>
      <c r="I72" s="19"/>
      <c r="J72" s="19"/>
    </row>
    <row r="73" spans="1:10" x14ac:dyDescent="0.3">
      <c r="A73" s="3" t="s">
        <v>33</v>
      </c>
      <c r="B73" s="19"/>
      <c r="C73" s="19"/>
      <c r="D73" s="20"/>
      <c r="E73" s="19"/>
      <c r="F73" s="19"/>
      <c r="G73" s="19"/>
      <c r="H73" s="19"/>
      <c r="I73" s="19"/>
      <c r="J73" s="19"/>
    </row>
    <row r="74" spans="1:10" x14ac:dyDescent="0.3">
      <c r="A74" s="159" t="s">
        <v>31</v>
      </c>
      <c r="B74" s="127"/>
      <c r="C74" s="127"/>
      <c r="D74" s="127"/>
      <c r="E74" s="127"/>
      <c r="F74" s="127"/>
      <c r="G74" s="19"/>
      <c r="H74" s="19"/>
      <c r="I74" s="19"/>
      <c r="J74" s="19"/>
    </row>
    <row r="75" spans="1:10" x14ac:dyDescent="0.3">
      <c r="A75" s="28"/>
      <c r="B75" s="27"/>
      <c r="C75" s="27"/>
      <c r="D75" s="27"/>
      <c r="E75" s="27"/>
      <c r="F75" s="27"/>
      <c r="G75" s="19"/>
      <c r="H75" s="19"/>
      <c r="I75" s="19"/>
      <c r="J75" s="19"/>
    </row>
    <row r="76" spans="1:10" x14ac:dyDescent="0.3">
      <c r="A76" s="5"/>
      <c r="B76" s="19"/>
      <c r="C76" s="19"/>
      <c r="D76" s="20"/>
      <c r="E76" s="19"/>
      <c r="F76" s="19"/>
      <c r="G76" s="19"/>
      <c r="H76" s="19"/>
      <c r="I76" s="19"/>
      <c r="J76" s="19"/>
    </row>
    <row r="77" spans="1:10" x14ac:dyDescent="0.3">
      <c r="A77" s="6" t="s">
        <v>61</v>
      </c>
      <c r="B77" s="19"/>
      <c r="C77" s="19"/>
      <c r="D77" s="20"/>
      <c r="E77" s="19"/>
      <c r="F77" s="19"/>
      <c r="G77" s="19"/>
      <c r="H77" s="19"/>
      <c r="I77" s="19"/>
      <c r="J77" s="19"/>
    </row>
    <row r="78" spans="1:10" x14ac:dyDescent="0.3">
      <c r="A78" s="19"/>
      <c r="B78" s="19"/>
      <c r="C78" s="19"/>
      <c r="D78" s="20"/>
      <c r="E78" s="19"/>
      <c r="F78" s="19"/>
      <c r="G78" s="19"/>
      <c r="H78" s="19"/>
      <c r="I78" s="19"/>
      <c r="J78" s="19"/>
    </row>
    <row r="79" spans="1:10" x14ac:dyDescent="0.3">
      <c r="A79" s="19"/>
      <c r="B79" s="19"/>
      <c r="C79" s="19"/>
      <c r="D79" s="20"/>
      <c r="E79" s="19"/>
      <c r="F79" s="19"/>
      <c r="G79" s="19"/>
      <c r="H79" s="19"/>
      <c r="I79" s="19"/>
      <c r="J79" s="19"/>
    </row>
    <row r="80" spans="1:10" x14ac:dyDescent="0.3">
      <c r="A80" s="19"/>
      <c r="B80" s="19"/>
      <c r="C80" s="19"/>
      <c r="D80" s="20"/>
      <c r="E80" s="19"/>
      <c r="F80" s="19"/>
      <c r="G80" s="19"/>
      <c r="H80" s="19"/>
      <c r="I80" s="19"/>
      <c r="J80" s="19"/>
    </row>
  </sheetData>
  <mergeCells count="64">
    <mergeCell ref="J24:J26"/>
    <mergeCell ref="J27:J29"/>
    <mergeCell ref="J38:J40"/>
    <mergeCell ref="J47:J49"/>
    <mergeCell ref="B50:B52"/>
    <mergeCell ref="B38:B40"/>
    <mergeCell ref="C38:C40"/>
    <mergeCell ref="B47:B49"/>
    <mergeCell ref="C47:C49"/>
    <mergeCell ref="C30:C32"/>
    <mergeCell ref="A57:C59"/>
    <mergeCell ref="A60:J60"/>
    <mergeCell ref="A38:A40"/>
    <mergeCell ref="A47:A49"/>
    <mergeCell ref="A53:C55"/>
    <mergeCell ref="A44:J44"/>
    <mergeCell ref="A50:A52"/>
    <mergeCell ref="C50:C52"/>
    <mergeCell ref="A45:J45"/>
    <mergeCell ref="A46:J46"/>
    <mergeCell ref="A1:J1"/>
    <mergeCell ref="A2:J2"/>
    <mergeCell ref="A6:D6"/>
    <mergeCell ref="A8:D8"/>
    <mergeCell ref="A5:D5"/>
    <mergeCell ref="A7:D7"/>
    <mergeCell ref="D3:I3"/>
    <mergeCell ref="A74:F74"/>
    <mergeCell ref="B17:J17"/>
    <mergeCell ref="A56:J56"/>
    <mergeCell ref="A18:A20"/>
    <mergeCell ref="A15:J15"/>
    <mergeCell ref="A16:J16"/>
    <mergeCell ref="B18:B20"/>
    <mergeCell ref="C18:C20"/>
    <mergeCell ref="J18:J20"/>
    <mergeCell ref="A41:A43"/>
    <mergeCell ref="B41:B43"/>
    <mergeCell ref="C41:C43"/>
    <mergeCell ref="A36:J36"/>
    <mergeCell ref="A37:J37"/>
    <mergeCell ref="C33:C35"/>
    <mergeCell ref="A30:A35"/>
    <mergeCell ref="F11:F13"/>
    <mergeCell ref="G11:G13"/>
    <mergeCell ref="H11:I11"/>
    <mergeCell ref="J11:J13"/>
    <mergeCell ref="A71:G71"/>
    <mergeCell ref="B30:B35"/>
    <mergeCell ref="J21:J23"/>
    <mergeCell ref="C24:C26"/>
    <mergeCell ref="B24:B29"/>
    <mergeCell ref="A24:A29"/>
    <mergeCell ref="C27:C29"/>
    <mergeCell ref="A21:A23"/>
    <mergeCell ref="B21:B23"/>
    <mergeCell ref="C21:C23"/>
    <mergeCell ref="A61:C63"/>
    <mergeCell ref="A64:C66"/>
    <mergeCell ref="A11:A13"/>
    <mergeCell ref="B11:B13"/>
    <mergeCell ref="C11:C13"/>
    <mergeCell ref="D11:D13"/>
    <mergeCell ref="E11:E13"/>
  </mergeCells>
  <pageMargins left="0.19685039370078741" right="0" top="0.55118110236220474" bottom="0.15748031496062992" header="0.15748031496062992" footer="0.15748031496062992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2016-07-08T04:49:43Z</dcterms:modified>
</cp:coreProperties>
</file>