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2" i="1"/>
  <c r="E22"/>
  <c r="G55"/>
  <c r="F55"/>
  <c r="E55"/>
  <c r="E34"/>
  <c r="F40"/>
  <c r="G38"/>
  <c r="G40" s="1"/>
  <c r="G45"/>
  <c r="H45" s="1"/>
  <c r="G50"/>
  <c r="I50" s="1"/>
  <c r="G30"/>
  <c r="G34" s="1"/>
  <c r="I34" s="1"/>
  <c r="F30"/>
  <c r="F34" s="1"/>
  <c r="H34" s="1"/>
  <c r="E30"/>
  <c r="G29"/>
  <c r="G33" s="1"/>
  <c r="F29"/>
  <c r="F33" s="1"/>
  <c r="E29"/>
  <c r="E33" s="1"/>
  <c r="G22"/>
  <c r="I55"/>
  <c r="I53"/>
  <c r="I48"/>
  <c r="I43"/>
  <c r="I39"/>
  <c r="I30"/>
  <c r="I26"/>
  <c r="I25"/>
  <c r="I22"/>
  <c r="I19"/>
  <c r="I18"/>
  <c r="I16"/>
  <c r="H16"/>
  <c r="H53"/>
  <c r="H55" s="1"/>
  <c r="H43"/>
  <c r="H39"/>
  <c r="H38"/>
  <c r="H25"/>
  <c r="H29" s="1"/>
  <c r="H26"/>
  <c r="H30" s="1"/>
  <c r="H22"/>
  <c r="H19"/>
  <c r="H18"/>
  <c r="I40" l="1"/>
  <c r="H40"/>
  <c r="I29"/>
  <c r="I38"/>
  <c r="I45"/>
  <c r="E38"/>
  <c r="E40" s="1"/>
  <c r="H33"/>
  <c r="I33"/>
  <c r="H50"/>
</calcChain>
</file>

<file path=xl/sharedStrings.xml><?xml version="1.0" encoding="utf-8"?>
<sst xmlns="http://schemas.openxmlformats.org/spreadsheetml/2006/main" count="155" uniqueCount="91">
  <si>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</si>
  <si>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</si>
  <si>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</si>
  <si>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</si>
  <si>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</si>
  <si>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</si>
  <si>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</si>
  <si>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</si>
  <si>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</si>
  <si>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</si>
  <si>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</si>
  <si>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</si>
  <si>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</si>
  <si>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</si>
  <si>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</si>
  <si>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</si>
  <si>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</si>
  <si>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</si>
  <si>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</si>
  <si>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</si>
  <si>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</si>
  <si>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</si>
  <si>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</si>
  <si>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_______________________     ____________________/_____________           __________________________/________________/______________</t>
  </si>
  <si>
    <t>1.1</t>
  </si>
  <si>
    <t>по</t>
  </si>
  <si>
    <t>состоянию на</t>
  </si>
  <si>
    <t>2014 г.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</si>
  <si>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</si>
  <si>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</si>
  <si>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</si>
  <si>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</si>
  <si>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</si>
  <si>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</si>
  <si>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</si>
  <si>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Подготовка и проведение мероприятий
 в рамках Международной экологической акции
"Спасти и сохранить" на территории города
Югорска</t>
  </si>
  <si>
    <t>Утверждено по программе (план по программе) тыс.рублей</t>
  </si>
  <si>
    <t>Цель: Сохранение благоприятной окружающей среды в интересах настоящего и будущего поколений</t>
  </si>
  <si>
    <t>Задача 1  Распространение среди всех групп населения экологических знаний и формирование экологической культуры</t>
  </si>
  <si>
    <t xml:space="preserve">Департамент муниципальной собственности
и градостроительства администрации города Югорска, управление информационной политики администрации города Югорска
</t>
  </si>
  <si>
    <t>1,2</t>
  </si>
  <si>
    <t>Обеспечение информирования  населения через СМИ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</si>
  <si>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</si>
  <si>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</si>
  <si>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</si>
  <si>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</si>
  <si>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</si>
  <si>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</si>
  <si>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</si>
  <si>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</si>
  <si>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</si>
  <si>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_ДМСиГ_______________________    ____________________/_____________          ___________________________/________________/______________</t>
  </si>
  <si>
    <t>С.Д. Голин</t>
  </si>
  <si>
    <t>О.В. Болдырева</t>
  </si>
  <si>
    <t>5-00-89</t>
  </si>
  <si>
    <t>Управление образования</t>
  </si>
  <si>
    <t>Н.И. Бобровская</t>
  </si>
  <si>
    <t>7-00-69</t>
  </si>
  <si>
    <t>Управление культуры</t>
  </si>
  <si>
    <t>5-00-26</t>
  </si>
  <si>
    <t>_____</t>
  </si>
  <si>
    <t>Управление социальной политики</t>
  </si>
  <si>
    <t>5-00-24</t>
  </si>
  <si>
    <t>МБУ "Городское лесничество"</t>
  </si>
  <si>
    <t>С.Н. Чернов</t>
  </si>
  <si>
    <t>7-48-05</t>
  </si>
  <si>
    <t>Управление социальной политики администрации города Югорска</t>
  </si>
  <si>
    <t>Задача 2  Интенсификация использования и защиты городских лесов при сохранении их экологических и глобальных функций</t>
  </si>
  <si>
    <t>2.1</t>
  </si>
  <si>
    <t xml:space="preserve">
Обеспечение деятельности (выполнение работ) подведомственного учреждения, в том числе на предоставление Муниципальному бюджетному учреждению
"Городское лесничество" субсидий
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</si>
  <si>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</si>
  <si>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</si>
  <si>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</si>
  <si>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</si>
  <si>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>Утверждено в бюджете  тыс.рублей</t>
  </si>
  <si>
    <t>Фактическое значение за отчетный период тыс.рублей</t>
  </si>
  <si>
    <t xml:space="preserve">Департамент муниципальной собственности и градростраительства администрации города Югорска, 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
</t>
  </si>
  <si>
    <t>01 июля</t>
  </si>
  <si>
    <t>В рамках текущей деятельности</t>
  </si>
  <si>
    <t>Проведение мероприятий запланировано на 3 -4 квартал 2014</t>
  </si>
  <si>
    <t>В 1 квартале 2014 года на сумму 15 000 рублей проведены лабораторные исследования (отбор и анализ проб атмосферного воздуха) на территории города Югорска по шести компонентам в трех точках города. Проведение мероприятий запланировано на 3 -4 квартал 2014</t>
  </si>
  <si>
    <t>Мероприятия проведены во 2 квартале 2014 года, оплата по выставленным счетам будет произведена после их предоставления в 3 квартале 2014 года</t>
  </si>
  <si>
    <t>Проведение мероприятий запланировано на 3-4 квартал 2014</t>
  </si>
  <si>
    <t>В.М. Бурматов</t>
  </si>
  <si>
    <t>О.А.Самсоненко</t>
  </si>
  <si>
    <t>М.Н.Шадрина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</si>
  <si>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</si>
  <si>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А.А.Ковзан</t>
  </si>
  <si>
    <t>Дата составления отчета _08__/__июля_/2014  год</t>
  </si>
  <si>
    <t>И.Н.Есипова</t>
  </si>
  <si>
    <t>С.В. Тормашева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</si>
</sst>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8"/>
  <sheetViews>
    <sheetView tabSelected="1" zoomScale="90" zoomScaleNormal="90" workbookViewId="0">
      <selection activeCell="A2" sqref="A2:J2"/>
    </sheetView>
  </sheetViews>
  <sheetFormatPr defaultRowHeight="15"/>
  <cols>
    <col min="1" max="1" width="5.7109375" customWidth="1"/>
    <col min="2" max="2" width="31.5703125" customWidth="1"/>
    <col min="3" max="3" width="18.28515625" customWidth="1"/>
    <col min="4" max="4" width="14.28515625" style="14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.7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5.75">
      <c r="A3" s="10"/>
      <c r="B3" s="10"/>
      <c r="C3" s="10"/>
      <c r="D3" s="13" t="s">
        <v>25</v>
      </c>
      <c r="E3" s="1" t="s">
        <v>26</v>
      </c>
      <c r="F3" s="11" t="s">
        <v>77</v>
      </c>
      <c r="G3" s="12" t="s">
        <v>27</v>
      </c>
      <c r="H3" s="10"/>
      <c r="I3" s="10"/>
      <c r="J3" s="10"/>
    </row>
    <row r="4" spans="1:10" ht="8.25" customHeight="1">
      <c r="A4" s="1"/>
    </row>
    <row r="5" spans="1:10" ht="40.5" customHeight="1">
      <c r="A5" s="57" t="s">
        <v>86</v>
      </c>
      <c r="B5" s="57"/>
      <c r="C5" s="57"/>
      <c r="D5" s="57"/>
    </row>
    <row r="6" spans="1:10">
      <c r="A6" s="55" t="s">
        <v>2</v>
      </c>
      <c r="B6" s="55"/>
      <c r="C6" s="55"/>
      <c r="D6" s="55"/>
    </row>
    <row r="7" spans="1:10">
      <c r="A7" s="56" t="s">
        <v>72</v>
      </c>
      <c r="B7" s="56"/>
      <c r="C7" s="56"/>
      <c r="D7" s="56"/>
    </row>
    <row r="8" spans="1:10">
      <c r="A8" s="56" t="s">
        <v>73</v>
      </c>
      <c r="B8" s="56"/>
      <c r="C8" s="56"/>
      <c r="D8" s="56"/>
    </row>
    <row r="9" spans="1:10" ht="6.75" customHeight="1">
      <c r="A9" s="2" t="s">
        <v>3</v>
      </c>
      <c r="G9" s="17"/>
    </row>
    <row r="10" spans="1:10" ht="27.75" customHeight="1">
      <c r="A10" s="40" t="s">
        <v>4</v>
      </c>
      <c r="B10" s="40" t="s">
        <v>5</v>
      </c>
      <c r="C10" s="40" t="s">
        <v>6</v>
      </c>
      <c r="D10" s="35" t="s">
        <v>7</v>
      </c>
      <c r="E10" s="40" t="s">
        <v>36</v>
      </c>
      <c r="F10" s="40" t="s">
        <v>74</v>
      </c>
      <c r="G10" s="40" t="s">
        <v>75</v>
      </c>
      <c r="H10" s="40" t="s">
        <v>8</v>
      </c>
      <c r="I10" s="40"/>
      <c r="J10" s="40" t="s">
        <v>9</v>
      </c>
    </row>
    <row r="11" spans="1:10" ht="35.25" customHeight="1">
      <c r="A11" s="40"/>
      <c r="B11" s="40"/>
      <c r="C11" s="40"/>
      <c r="D11" s="35"/>
      <c r="E11" s="40"/>
      <c r="F11" s="40"/>
      <c r="G11" s="40"/>
      <c r="H11" s="18" t="s">
        <v>10</v>
      </c>
      <c r="I11" s="18" t="s">
        <v>12</v>
      </c>
      <c r="J11" s="40"/>
    </row>
    <row r="12" spans="1:10" ht="31.5" customHeight="1">
      <c r="A12" s="40"/>
      <c r="B12" s="40"/>
      <c r="C12" s="40"/>
      <c r="D12" s="35"/>
      <c r="E12" s="40"/>
      <c r="F12" s="40"/>
      <c r="G12" s="40"/>
      <c r="H12" s="18" t="s">
        <v>11</v>
      </c>
      <c r="I12" s="18" t="s">
        <v>13</v>
      </c>
      <c r="J12" s="40"/>
    </row>
    <row r="13" spans="1:10">
      <c r="A13" s="18">
        <v>1</v>
      </c>
      <c r="B13" s="18">
        <v>2</v>
      </c>
      <c r="C13" s="18">
        <v>3</v>
      </c>
      <c r="D13" s="8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</row>
    <row r="14" spans="1:10">
      <c r="A14" s="33" t="s">
        <v>37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>
      <c r="A15" s="18">
        <v>1</v>
      </c>
      <c r="B15" s="33" t="s">
        <v>38</v>
      </c>
      <c r="C15" s="33"/>
      <c r="D15" s="33"/>
      <c r="E15" s="33"/>
      <c r="F15" s="33"/>
      <c r="G15" s="33"/>
      <c r="H15" s="33"/>
      <c r="I15" s="33"/>
      <c r="J15" s="33"/>
    </row>
    <row r="16" spans="1:10" ht="230.25" customHeight="1">
      <c r="A16" s="19" t="s">
        <v>24</v>
      </c>
      <c r="B16" s="7" t="s">
        <v>35</v>
      </c>
      <c r="C16" s="16" t="s">
        <v>76</v>
      </c>
      <c r="D16" s="9" t="s">
        <v>18</v>
      </c>
      <c r="E16" s="18">
        <v>135</v>
      </c>
      <c r="F16" s="18">
        <v>135</v>
      </c>
      <c r="G16" s="18">
        <v>75</v>
      </c>
      <c r="H16" s="18">
        <f>F16-G16</f>
        <v>60</v>
      </c>
      <c r="I16" s="29">
        <f>G16*100/F16</f>
        <v>55.555555555555557</v>
      </c>
      <c r="J16" s="26" t="s">
        <v>81</v>
      </c>
    </row>
    <row r="17" spans="1:10" ht="141" customHeight="1">
      <c r="A17" s="19" t="s">
        <v>40</v>
      </c>
      <c r="B17" s="7" t="s">
        <v>41</v>
      </c>
      <c r="C17" s="8" t="s">
        <v>39</v>
      </c>
      <c r="D17" s="9" t="s">
        <v>18</v>
      </c>
      <c r="E17" s="50" t="s">
        <v>78</v>
      </c>
      <c r="F17" s="51"/>
      <c r="G17" s="51"/>
      <c r="H17" s="51"/>
      <c r="I17" s="51"/>
      <c r="J17" s="52"/>
    </row>
    <row r="18" spans="1:10" ht="224.25" customHeight="1">
      <c r="A18" s="19" t="s">
        <v>42</v>
      </c>
      <c r="B18" s="7" t="s">
        <v>43</v>
      </c>
      <c r="C18" s="8" t="s">
        <v>44</v>
      </c>
      <c r="D18" s="9" t="s">
        <v>18</v>
      </c>
      <c r="E18" s="18">
        <v>62</v>
      </c>
      <c r="F18" s="18">
        <v>62</v>
      </c>
      <c r="G18" s="18">
        <v>15</v>
      </c>
      <c r="H18" s="18">
        <f>F18-G18</f>
        <v>47</v>
      </c>
      <c r="I18" s="29">
        <f>G18*100/F18</f>
        <v>24.193548387096776</v>
      </c>
      <c r="J18" s="26" t="s">
        <v>80</v>
      </c>
    </row>
    <row r="19" spans="1:10" ht="114" customHeight="1">
      <c r="A19" s="19" t="s">
        <v>45</v>
      </c>
      <c r="B19" s="7" t="s">
        <v>46</v>
      </c>
      <c r="C19" s="8" t="s">
        <v>47</v>
      </c>
      <c r="D19" s="9" t="s">
        <v>18</v>
      </c>
      <c r="E19" s="18">
        <v>41</v>
      </c>
      <c r="F19" s="18">
        <v>41</v>
      </c>
      <c r="G19" s="18">
        <v>0</v>
      </c>
      <c r="H19" s="27">
        <f>F19-G19</f>
        <v>41</v>
      </c>
      <c r="I19" s="29">
        <f>G19*100/F19</f>
        <v>0</v>
      </c>
      <c r="J19" s="26" t="s">
        <v>79</v>
      </c>
    </row>
    <row r="20" spans="1:10" ht="25.5" customHeight="1">
      <c r="A20" s="41" t="s">
        <v>14</v>
      </c>
      <c r="B20" s="42"/>
      <c r="C20" s="43"/>
      <c r="D20" s="8" t="s">
        <v>15</v>
      </c>
      <c r="E20" s="18"/>
      <c r="F20" s="18"/>
      <c r="G20" s="18"/>
      <c r="H20" s="20"/>
      <c r="I20" s="20"/>
      <c r="J20" s="20" t="s">
        <v>16</v>
      </c>
    </row>
    <row r="21" spans="1:10" ht="15" customHeight="1">
      <c r="A21" s="44"/>
      <c r="B21" s="45"/>
      <c r="C21" s="46"/>
      <c r="D21" s="8" t="s">
        <v>17</v>
      </c>
      <c r="E21" s="18"/>
      <c r="F21" s="18"/>
      <c r="G21" s="18"/>
      <c r="H21" s="20"/>
      <c r="I21" s="20"/>
      <c r="J21" s="20" t="s">
        <v>16</v>
      </c>
    </row>
    <row r="22" spans="1:10" ht="25.5">
      <c r="A22" s="44"/>
      <c r="B22" s="45"/>
      <c r="C22" s="46"/>
      <c r="D22" s="8" t="s">
        <v>18</v>
      </c>
      <c r="E22" s="32">
        <f>E43+E48+E53+15</f>
        <v>238</v>
      </c>
      <c r="F22" s="18">
        <f>F19+F18+F16</f>
        <v>238</v>
      </c>
      <c r="G22" s="18">
        <f>G19+G18+G16</f>
        <v>90</v>
      </c>
      <c r="H22" s="27">
        <f>F22-G22</f>
        <v>148</v>
      </c>
      <c r="I22" s="30">
        <f>G22*100/F22</f>
        <v>37.815126050420169</v>
      </c>
      <c r="J22" s="20" t="s">
        <v>16</v>
      </c>
    </row>
    <row r="23" spans="1:10" ht="38.25">
      <c r="A23" s="47"/>
      <c r="B23" s="48"/>
      <c r="C23" s="49"/>
      <c r="D23" s="8" t="s">
        <v>19</v>
      </c>
      <c r="E23" s="18"/>
      <c r="F23" s="18"/>
      <c r="G23" s="18"/>
      <c r="H23" s="20"/>
      <c r="I23" s="20"/>
      <c r="J23" s="20" t="s">
        <v>16</v>
      </c>
    </row>
    <row r="24" spans="1:10" s="14" customFormat="1">
      <c r="A24" s="18">
        <v>2</v>
      </c>
      <c r="B24" s="33" t="s">
        <v>67</v>
      </c>
      <c r="C24" s="33"/>
      <c r="D24" s="33"/>
      <c r="E24" s="33"/>
      <c r="F24" s="33"/>
      <c r="G24" s="33"/>
      <c r="H24" s="33"/>
      <c r="I24" s="33"/>
      <c r="J24" s="33"/>
    </row>
    <row r="25" spans="1:10" s="14" customFormat="1" ht="54" customHeight="1">
      <c r="A25" s="36" t="s">
        <v>68</v>
      </c>
      <c r="B25" s="34" t="s">
        <v>69</v>
      </c>
      <c r="C25" s="35" t="s">
        <v>71</v>
      </c>
      <c r="D25" s="18" t="s">
        <v>18</v>
      </c>
      <c r="E25" s="18">
        <v>13632</v>
      </c>
      <c r="F25" s="18">
        <v>13632</v>
      </c>
      <c r="G25" s="25">
        <v>4364.6000000000004</v>
      </c>
      <c r="H25" s="25">
        <f>F25-G25</f>
        <v>9267.4</v>
      </c>
      <c r="I25" s="29">
        <f>G25*100/F25</f>
        <v>32.017312206572775</v>
      </c>
      <c r="J25" s="40" t="s">
        <v>82</v>
      </c>
    </row>
    <row r="26" spans="1:10" s="14" customFormat="1" ht="66" customHeight="1">
      <c r="A26" s="37"/>
      <c r="B26" s="34"/>
      <c r="C26" s="35"/>
      <c r="D26" s="15" t="s">
        <v>19</v>
      </c>
      <c r="E26" s="18">
        <v>300</v>
      </c>
      <c r="F26" s="18">
        <v>300</v>
      </c>
      <c r="G26" s="18">
        <v>35.1</v>
      </c>
      <c r="H26" s="27">
        <f t="shared" ref="H26" si="0">F26-G26</f>
        <v>264.89999999999998</v>
      </c>
      <c r="I26" s="18">
        <f>G26*100/F26</f>
        <v>11.7</v>
      </c>
      <c r="J26" s="40"/>
    </row>
    <row r="27" spans="1:10" s="14" customFormat="1" ht="25.5">
      <c r="A27" s="33" t="s">
        <v>70</v>
      </c>
      <c r="B27" s="33"/>
      <c r="C27" s="33"/>
      <c r="D27" s="8" t="s">
        <v>15</v>
      </c>
      <c r="E27" s="18"/>
      <c r="F27" s="18"/>
      <c r="G27" s="18"/>
      <c r="H27" s="20"/>
      <c r="I27" s="20"/>
      <c r="J27" s="20" t="s">
        <v>16</v>
      </c>
    </row>
    <row r="28" spans="1:10" s="14" customFormat="1" ht="15" customHeight="1">
      <c r="A28" s="33"/>
      <c r="B28" s="33"/>
      <c r="C28" s="33"/>
      <c r="D28" s="8" t="s">
        <v>17</v>
      </c>
      <c r="E28" s="18"/>
      <c r="F28" s="18"/>
      <c r="G28" s="18"/>
      <c r="H28" s="20"/>
      <c r="I28" s="20"/>
      <c r="J28" s="20" t="s">
        <v>16</v>
      </c>
    </row>
    <row r="29" spans="1:10" s="14" customFormat="1" ht="25.5" customHeight="1">
      <c r="A29" s="33"/>
      <c r="B29" s="33"/>
      <c r="C29" s="33"/>
      <c r="D29" s="16" t="s">
        <v>18</v>
      </c>
      <c r="E29" s="25">
        <f t="shared" ref="E29:H30" si="1">E25</f>
        <v>13632</v>
      </c>
      <c r="F29" s="25">
        <f t="shared" si="1"/>
        <v>13632</v>
      </c>
      <c r="G29" s="25">
        <f t="shared" si="1"/>
        <v>4364.6000000000004</v>
      </c>
      <c r="H29" s="28">
        <f t="shared" si="1"/>
        <v>9267.4</v>
      </c>
      <c r="I29" s="30">
        <f>G29*100/F29</f>
        <v>32.017312206572775</v>
      </c>
      <c r="J29" s="20" t="s">
        <v>16</v>
      </c>
    </row>
    <row r="30" spans="1:10" s="14" customFormat="1" ht="38.25">
      <c r="A30" s="33"/>
      <c r="B30" s="33"/>
      <c r="C30" s="33"/>
      <c r="D30" s="16" t="s">
        <v>19</v>
      </c>
      <c r="E30" s="18">
        <f t="shared" si="1"/>
        <v>300</v>
      </c>
      <c r="F30" s="18">
        <f t="shared" si="1"/>
        <v>300</v>
      </c>
      <c r="G30" s="18">
        <f t="shared" si="1"/>
        <v>35.1</v>
      </c>
      <c r="H30" s="28">
        <f t="shared" si="1"/>
        <v>264.89999999999998</v>
      </c>
      <c r="I30" s="20">
        <f>G30*100/F30</f>
        <v>11.7</v>
      </c>
      <c r="J30" s="20" t="s">
        <v>16</v>
      </c>
    </row>
    <row r="31" spans="1:10" s="14" customFormat="1" ht="15" customHeight="1">
      <c r="A31" s="38" t="s">
        <v>28</v>
      </c>
      <c r="B31" s="38"/>
      <c r="C31" s="38"/>
      <c r="D31" s="21" t="s">
        <v>15</v>
      </c>
      <c r="E31" s="22"/>
      <c r="F31" s="22"/>
      <c r="G31" s="22"/>
      <c r="H31" s="22"/>
      <c r="I31" s="21"/>
      <c r="J31" s="21" t="s">
        <v>16</v>
      </c>
    </row>
    <row r="32" spans="1:10" s="14" customFormat="1" ht="38.25">
      <c r="A32" s="38"/>
      <c r="B32" s="38"/>
      <c r="C32" s="38"/>
      <c r="D32" s="21" t="s">
        <v>17</v>
      </c>
      <c r="E32" s="22"/>
      <c r="F32" s="22"/>
      <c r="G32" s="22"/>
      <c r="H32" s="22"/>
      <c r="I32" s="21"/>
      <c r="J32" s="21" t="s">
        <v>16</v>
      </c>
    </row>
    <row r="33" spans="1:10" s="14" customFormat="1" ht="25.5">
      <c r="A33" s="38"/>
      <c r="B33" s="38"/>
      <c r="C33" s="38"/>
      <c r="D33" s="21" t="s">
        <v>18</v>
      </c>
      <c r="E33" s="22">
        <f t="shared" ref="E33:G34" si="2">E29+E22</f>
        <v>13870</v>
      </c>
      <c r="F33" s="22">
        <f t="shared" si="2"/>
        <v>13870</v>
      </c>
      <c r="G33" s="22">
        <f t="shared" si="2"/>
        <v>4454.6000000000004</v>
      </c>
      <c r="H33" s="22">
        <f>F33-G33</f>
        <v>9415.4</v>
      </c>
      <c r="I33" s="31">
        <f>G33*100/F33</f>
        <v>32.116798846431152</v>
      </c>
      <c r="J33" s="21" t="s">
        <v>16</v>
      </c>
    </row>
    <row r="34" spans="1:10" s="14" customFormat="1" ht="45.75" customHeight="1">
      <c r="A34" s="38"/>
      <c r="B34" s="38"/>
      <c r="C34" s="38"/>
      <c r="D34" s="21" t="s">
        <v>19</v>
      </c>
      <c r="E34" s="22">
        <f t="shared" si="2"/>
        <v>300</v>
      </c>
      <c r="F34" s="22">
        <f t="shared" si="2"/>
        <v>300</v>
      </c>
      <c r="G34" s="22">
        <f t="shared" si="2"/>
        <v>35.1</v>
      </c>
      <c r="H34" s="22">
        <f>F34-G34</f>
        <v>264.89999999999998</v>
      </c>
      <c r="I34" s="21">
        <f>G34*100/F34</f>
        <v>11.7</v>
      </c>
      <c r="J34" s="21" t="s">
        <v>16</v>
      </c>
    </row>
    <row r="35" spans="1:10" s="14" customFormat="1" ht="38.25" customHeight="1">
      <c r="A35" s="39" t="s">
        <v>20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s="14" customFormat="1" ht="25.5">
      <c r="A36" s="35" t="s">
        <v>48</v>
      </c>
      <c r="B36" s="35"/>
      <c r="C36" s="35"/>
      <c r="D36" s="8" t="s">
        <v>15</v>
      </c>
      <c r="E36" s="23"/>
      <c r="F36" s="23"/>
      <c r="G36" s="23"/>
      <c r="H36" s="23"/>
      <c r="I36" s="23"/>
      <c r="J36" s="24" t="s">
        <v>16</v>
      </c>
    </row>
    <row r="37" spans="1:10" s="14" customFormat="1" ht="38.25">
      <c r="A37" s="35"/>
      <c r="B37" s="35"/>
      <c r="C37" s="35"/>
      <c r="D37" s="8" t="s">
        <v>17</v>
      </c>
      <c r="E37" s="23"/>
      <c r="F37" s="23"/>
      <c r="G37" s="23"/>
      <c r="H37" s="23"/>
      <c r="I37" s="23"/>
      <c r="J37" s="24" t="s">
        <v>16</v>
      </c>
    </row>
    <row r="38" spans="1:10" s="14" customFormat="1" ht="25.5">
      <c r="A38" s="35"/>
      <c r="B38" s="35"/>
      <c r="C38" s="35"/>
      <c r="D38" s="8" t="s">
        <v>18</v>
      </c>
      <c r="E38" s="23">
        <f>E29+15</f>
        <v>13647</v>
      </c>
      <c r="F38" s="23">
        <v>13647</v>
      </c>
      <c r="G38" s="23">
        <f>G25+15</f>
        <v>4379.6000000000004</v>
      </c>
      <c r="H38" s="23">
        <f>F38-G38</f>
        <v>9267.4</v>
      </c>
      <c r="I38" s="23">
        <f>G38*100/F38</f>
        <v>32.092034879460691</v>
      </c>
      <c r="J38" s="24"/>
    </row>
    <row r="39" spans="1:10" s="14" customFormat="1" ht="25.5" customHeight="1">
      <c r="A39" s="35"/>
      <c r="B39" s="35"/>
      <c r="C39" s="35"/>
      <c r="D39" s="8" t="s">
        <v>19</v>
      </c>
      <c r="E39" s="23">
        <v>300</v>
      </c>
      <c r="F39" s="23">
        <v>300</v>
      </c>
      <c r="G39" s="23">
        <v>35.1</v>
      </c>
      <c r="H39" s="23">
        <f t="shared" ref="H39:H40" si="3">F39-G39</f>
        <v>264.89999999999998</v>
      </c>
      <c r="I39" s="23">
        <f>G39*100/F39</f>
        <v>11.7</v>
      </c>
      <c r="J39" s="24" t="s">
        <v>16</v>
      </c>
    </row>
    <row r="40" spans="1:10" s="14" customFormat="1">
      <c r="A40" s="35"/>
      <c r="B40" s="35"/>
      <c r="C40" s="35"/>
      <c r="D40" s="8" t="s">
        <v>21</v>
      </c>
      <c r="E40" s="23">
        <f>E38+E39+E37+E36</f>
        <v>13947</v>
      </c>
      <c r="F40" s="23">
        <f>F39+F38+F37+F36</f>
        <v>13947</v>
      </c>
      <c r="G40" s="23">
        <f>G39+G38+G37+G36</f>
        <v>4414.7000000000007</v>
      </c>
      <c r="H40" s="23">
        <f t="shared" si="3"/>
        <v>9532.2999999999993</v>
      </c>
      <c r="I40" s="23">
        <f>G40*100/F40</f>
        <v>31.653402165340221</v>
      </c>
      <c r="J40" s="24" t="s">
        <v>16</v>
      </c>
    </row>
    <row r="41" spans="1:10" s="14" customFormat="1" ht="25.5">
      <c r="A41" s="35" t="s">
        <v>49</v>
      </c>
      <c r="B41" s="35"/>
      <c r="C41" s="35"/>
      <c r="D41" s="8" t="s">
        <v>15</v>
      </c>
      <c r="E41" s="23"/>
      <c r="F41" s="23"/>
      <c r="G41" s="23"/>
      <c r="H41" s="23"/>
      <c r="I41" s="23"/>
      <c r="J41" s="24" t="s">
        <v>16</v>
      </c>
    </row>
    <row r="42" spans="1:10" s="14" customFormat="1" ht="38.25" customHeight="1">
      <c r="A42" s="35"/>
      <c r="B42" s="35"/>
      <c r="C42" s="35"/>
      <c r="D42" s="8" t="s">
        <v>17</v>
      </c>
      <c r="E42" s="23"/>
      <c r="F42" s="23"/>
      <c r="G42" s="23"/>
      <c r="H42" s="23"/>
      <c r="I42" s="23"/>
      <c r="J42" s="24" t="s">
        <v>16</v>
      </c>
    </row>
    <row r="43" spans="1:10" s="14" customFormat="1" ht="25.5" customHeight="1">
      <c r="A43" s="35"/>
      <c r="B43" s="35"/>
      <c r="C43" s="35"/>
      <c r="D43" s="8" t="s">
        <v>18</v>
      </c>
      <c r="E43" s="23">
        <v>87</v>
      </c>
      <c r="F43" s="23">
        <v>87</v>
      </c>
      <c r="G43" s="23">
        <v>0</v>
      </c>
      <c r="H43" s="23">
        <f>F43-G43</f>
        <v>87</v>
      </c>
      <c r="I43" s="23">
        <f>G43*100/F43</f>
        <v>0</v>
      </c>
      <c r="J43" s="24" t="s">
        <v>16</v>
      </c>
    </row>
    <row r="44" spans="1:10" ht="25.5" customHeight="1">
      <c r="A44" s="35"/>
      <c r="B44" s="35"/>
      <c r="C44" s="35"/>
      <c r="D44" s="8" t="s">
        <v>19</v>
      </c>
      <c r="E44" s="23"/>
      <c r="F44" s="23"/>
      <c r="G44" s="23"/>
      <c r="H44" s="23"/>
      <c r="I44" s="23"/>
      <c r="J44" s="24" t="s">
        <v>16</v>
      </c>
    </row>
    <row r="45" spans="1:10">
      <c r="A45" s="35"/>
      <c r="B45" s="35"/>
      <c r="C45" s="35"/>
      <c r="D45" s="8" t="s">
        <v>21</v>
      </c>
      <c r="E45" s="23">
        <v>87</v>
      </c>
      <c r="F45" s="23">
        <v>87</v>
      </c>
      <c r="G45" s="23">
        <f>G44+G43+G42+G41</f>
        <v>0</v>
      </c>
      <c r="H45" s="23">
        <f t="shared" ref="H45" si="4">F45-G45</f>
        <v>87</v>
      </c>
      <c r="I45" s="23">
        <f>G45*100/F45</f>
        <v>0</v>
      </c>
      <c r="J45" s="24" t="s">
        <v>16</v>
      </c>
    </row>
    <row r="46" spans="1:10" ht="25.5">
      <c r="A46" s="35" t="s">
        <v>50</v>
      </c>
      <c r="B46" s="35"/>
      <c r="C46" s="35"/>
      <c r="D46" s="8" t="s">
        <v>15</v>
      </c>
      <c r="E46" s="23"/>
      <c r="F46" s="23"/>
      <c r="G46" s="23"/>
      <c r="H46" s="23"/>
      <c r="I46" s="23"/>
      <c r="J46" s="24" t="s">
        <v>16</v>
      </c>
    </row>
    <row r="47" spans="1:10" ht="38.25">
      <c r="A47" s="35"/>
      <c r="B47" s="35"/>
      <c r="C47" s="35"/>
      <c r="D47" s="8" t="s">
        <v>17</v>
      </c>
      <c r="E47" s="23"/>
      <c r="F47" s="23"/>
      <c r="G47" s="23"/>
      <c r="H47" s="23"/>
      <c r="I47" s="23"/>
      <c r="J47" s="24" t="s">
        <v>16</v>
      </c>
    </row>
    <row r="48" spans="1:10" ht="25.5">
      <c r="A48" s="35"/>
      <c r="B48" s="35"/>
      <c r="C48" s="35"/>
      <c r="D48" s="8" t="s">
        <v>18</v>
      </c>
      <c r="E48" s="23">
        <v>76</v>
      </c>
      <c r="F48" s="23">
        <v>76</v>
      </c>
      <c r="G48" s="23">
        <v>40</v>
      </c>
      <c r="H48" s="23">
        <v>56</v>
      </c>
      <c r="I48" s="23">
        <f>G48*100/F48</f>
        <v>52.631578947368418</v>
      </c>
      <c r="J48" s="24" t="s">
        <v>16</v>
      </c>
    </row>
    <row r="49" spans="1:10" ht="25.5" customHeight="1">
      <c r="A49" s="35"/>
      <c r="B49" s="35"/>
      <c r="C49" s="35"/>
      <c r="D49" s="8" t="s">
        <v>19</v>
      </c>
      <c r="E49" s="23"/>
      <c r="F49" s="23"/>
      <c r="G49" s="23"/>
      <c r="H49" s="23"/>
      <c r="I49" s="23"/>
      <c r="J49" s="24" t="s">
        <v>16</v>
      </c>
    </row>
    <row r="50" spans="1:10">
      <c r="A50" s="35"/>
      <c r="B50" s="35"/>
      <c r="C50" s="35"/>
      <c r="D50" s="8" t="s">
        <v>21</v>
      </c>
      <c r="E50" s="23">
        <v>76</v>
      </c>
      <c r="F50" s="23">
        <v>76</v>
      </c>
      <c r="G50" s="23">
        <f>G48+G49+G47+G46</f>
        <v>40</v>
      </c>
      <c r="H50" s="23">
        <f>F50-G50</f>
        <v>36</v>
      </c>
      <c r="I50" s="23">
        <f>G50*100/F50</f>
        <v>52.631578947368418</v>
      </c>
      <c r="J50" s="24" t="s">
        <v>16</v>
      </c>
    </row>
    <row r="51" spans="1:10" ht="25.5">
      <c r="A51" s="35" t="s">
        <v>66</v>
      </c>
      <c r="B51" s="35"/>
      <c r="C51" s="35"/>
      <c r="D51" s="8" t="s">
        <v>15</v>
      </c>
      <c r="E51" s="23"/>
      <c r="F51" s="23"/>
      <c r="G51" s="23"/>
      <c r="H51" s="23"/>
      <c r="I51" s="23"/>
      <c r="J51" s="24" t="s">
        <v>16</v>
      </c>
    </row>
    <row r="52" spans="1:10" ht="38.25">
      <c r="A52" s="35"/>
      <c r="B52" s="35"/>
      <c r="C52" s="35"/>
      <c r="D52" s="8" t="s">
        <v>17</v>
      </c>
      <c r="E52" s="23"/>
      <c r="F52" s="23"/>
      <c r="G52" s="23"/>
      <c r="H52" s="23"/>
      <c r="I52" s="23"/>
      <c r="J52" s="24" t="s">
        <v>16</v>
      </c>
    </row>
    <row r="53" spans="1:10" ht="25.5">
      <c r="A53" s="35"/>
      <c r="B53" s="35"/>
      <c r="C53" s="35"/>
      <c r="D53" s="8" t="s">
        <v>18</v>
      </c>
      <c r="E53" s="23">
        <v>60</v>
      </c>
      <c r="F53" s="23">
        <v>60</v>
      </c>
      <c r="G53" s="23">
        <v>35</v>
      </c>
      <c r="H53" s="23">
        <f>F53-G53</f>
        <v>25</v>
      </c>
      <c r="I53" s="23">
        <f>G53*100/F53</f>
        <v>58.333333333333336</v>
      </c>
      <c r="J53" s="24" t="s">
        <v>16</v>
      </c>
    </row>
    <row r="54" spans="1:10" ht="38.25">
      <c r="A54" s="35"/>
      <c r="B54" s="35"/>
      <c r="C54" s="35"/>
      <c r="D54" s="8" t="s">
        <v>19</v>
      </c>
      <c r="E54" s="23"/>
      <c r="F54" s="23"/>
      <c r="G54" s="23"/>
      <c r="H54" s="23"/>
      <c r="I54" s="23"/>
      <c r="J54" s="24" t="s">
        <v>16</v>
      </c>
    </row>
    <row r="55" spans="1:10">
      <c r="A55" s="35"/>
      <c r="B55" s="35"/>
      <c r="C55" s="35"/>
      <c r="D55" s="8" t="s">
        <v>21</v>
      </c>
      <c r="E55" s="23">
        <f>E54+E53+E52+E51</f>
        <v>60</v>
      </c>
      <c r="F55" s="23">
        <f>F54+F53+F52+F51</f>
        <v>60</v>
      </c>
      <c r="G55" s="23">
        <f>G54+G53+G52+G51</f>
        <v>35</v>
      </c>
      <c r="H55" s="23">
        <f>H54+H53+H52+H51</f>
        <v>25</v>
      </c>
      <c r="I55" s="23">
        <f>G55*100/F55</f>
        <v>58.333333333333336</v>
      </c>
      <c r="J55" s="24" t="s">
        <v>16</v>
      </c>
    </row>
    <row r="57" spans="1:10" ht="15.75">
      <c r="A57" s="3"/>
    </row>
    <row r="58" spans="1:10" ht="15.75">
      <c r="A58" s="5" t="s">
        <v>51</v>
      </c>
      <c r="C58" t="s">
        <v>52</v>
      </c>
      <c r="E58" t="s">
        <v>53</v>
      </c>
      <c r="H58" t="s">
        <v>54</v>
      </c>
    </row>
    <row r="59" spans="1:10">
      <c r="A59" s="4" t="s">
        <v>34</v>
      </c>
    </row>
    <row r="60" spans="1:10">
      <c r="A60" s="4" t="s">
        <v>29</v>
      </c>
    </row>
    <row r="61" spans="1:10" ht="15.75">
      <c r="A61" s="5" t="s">
        <v>22</v>
      </c>
      <c r="B61" t="s">
        <v>55</v>
      </c>
      <c r="C61" t="s">
        <v>56</v>
      </c>
      <c r="E61" s="14" t="s">
        <v>89</v>
      </c>
      <c r="H61" t="s">
        <v>57</v>
      </c>
    </row>
    <row r="62" spans="1:10">
      <c r="A62" s="4" t="s">
        <v>33</v>
      </c>
    </row>
    <row r="63" spans="1:10">
      <c r="A63" s="4" t="s">
        <v>30</v>
      </c>
    </row>
    <row r="64" spans="1:10" ht="15.75">
      <c r="A64" s="5" t="s">
        <v>23</v>
      </c>
      <c r="B64" t="s">
        <v>58</v>
      </c>
      <c r="C64" t="s">
        <v>90</v>
      </c>
      <c r="E64" s="14" t="s">
        <v>87</v>
      </c>
      <c r="H64" t="s">
        <v>59</v>
      </c>
    </row>
    <row r="65" spans="1:8">
      <c r="A65" s="4" t="s">
        <v>31</v>
      </c>
    </row>
    <row r="66" spans="1:8">
      <c r="A66" s="4" t="s">
        <v>32</v>
      </c>
    </row>
    <row r="67" spans="1:8">
      <c r="A67" s="4" t="s">
        <v>60</v>
      </c>
      <c r="B67" t="s">
        <v>61</v>
      </c>
      <c r="C67" t="s">
        <v>83</v>
      </c>
      <c r="E67" s="14" t="s">
        <v>84</v>
      </c>
      <c r="H67" t="s">
        <v>62</v>
      </c>
    </row>
    <row r="68" spans="1:8">
      <c r="A68" s="4"/>
    </row>
    <row r="69" spans="1:8">
      <c r="A69" s="4" t="s">
        <v>60</v>
      </c>
      <c r="B69" t="s">
        <v>63</v>
      </c>
      <c r="C69" t="s">
        <v>64</v>
      </c>
      <c r="E69" s="14" t="s">
        <v>85</v>
      </c>
      <c r="H69" t="s">
        <v>65</v>
      </c>
    </row>
    <row r="70" spans="1:8">
      <c r="A70" s="4"/>
      <c r="E70" s="14"/>
    </row>
    <row r="71" spans="1:8">
      <c r="A71" s="4"/>
      <c r="E71" s="14"/>
    </row>
    <row r="72" spans="1:8">
      <c r="A72" s="6"/>
    </row>
    <row r="73" spans="1:8" ht="42" customHeight="1">
      <c r="A73" s="53" t="s">
        <v>88</v>
      </c>
      <c r="B73" s="53"/>
    </row>
    <row r="74" spans="1:8">
      <c r="A74" s="4"/>
      <c r="E74" s="14"/>
    </row>
    <row r="75" spans="1:8">
      <c r="A75" s="4"/>
    </row>
    <row r="76" spans="1:8">
      <c r="A76" s="4"/>
      <c r="E76" s="14"/>
    </row>
    <row r="77" spans="1:8">
      <c r="A77" s="4"/>
      <c r="E77" s="14"/>
    </row>
    <row r="78" spans="1:8">
      <c r="A78" s="4"/>
      <c r="E78" s="14"/>
    </row>
  </sheetData>
  <mergeCells count="32">
    <mergeCell ref="A73:B73"/>
    <mergeCell ref="A1:J1"/>
    <mergeCell ref="A2:J2"/>
    <mergeCell ref="A6:D6"/>
    <mergeCell ref="A8:D8"/>
    <mergeCell ref="A5:D5"/>
    <mergeCell ref="A7:D7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B24:J24"/>
    <mergeCell ref="J25:J26"/>
    <mergeCell ref="A14:J14"/>
    <mergeCell ref="B15:J15"/>
    <mergeCell ref="A20:C23"/>
    <mergeCell ref="E17:J17"/>
    <mergeCell ref="A27:C30"/>
    <mergeCell ref="B25:B26"/>
    <mergeCell ref="C25:C26"/>
    <mergeCell ref="A25:A26"/>
    <mergeCell ref="A51:C55"/>
    <mergeCell ref="A41:C45"/>
    <mergeCell ref="A46:C50"/>
    <mergeCell ref="A31:C34"/>
    <mergeCell ref="A35:J35"/>
    <mergeCell ref="A36:C40"/>
  </mergeCells>
  <pageMargins left="0.78740157480314965" right="0.39370078740157483" top="0.39370078740157483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2014-10-08T10:03:17Z</dcterms:modified>
</cp:coreProperties>
</file>