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2" i="1" l="1"/>
  <c r="G47" i="1" l="1"/>
  <c r="I50" i="1" l="1"/>
  <c r="I49" i="1"/>
  <c r="F47" i="1" l="1"/>
  <c r="H60" i="1"/>
  <c r="H59" i="1"/>
  <c r="I44" i="1" l="1"/>
  <c r="I67" i="1"/>
  <c r="H67" i="1"/>
  <c r="G67" i="1"/>
  <c r="F67" i="1"/>
  <c r="F62" i="1"/>
  <c r="F52" i="1"/>
  <c r="H49" i="1"/>
  <c r="G33" i="1"/>
  <c r="H33" i="1" s="1"/>
  <c r="F30" i="1"/>
  <c r="E30" i="1"/>
  <c r="G21" i="1"/>
  <c r="F21" i="1"/>
  <c r="F33" i="1" s="1"/>
  <c r="I19" i="1"/>
  <c r="I21" i="1" s="1"/>
  <c r="I16" i="1"/>
  <c r="H19" i="1"/>
  <c r="H21" i="1" s="1"/>
  <c r="I33" i="1" l="1"/>
  <c r="G30" i="1"/>
  <c r="H55" i="1" l="1"/>
  <c r="H50" i="1"/>
  <c r="H45" i="1"/>
  <c r="H27" i="1"/>
  <c r="H26" i="1"/>
  <c r="H16" i="1"/>
  <c r="I45" i="1" l="1"/>
  <c r="I27" i="1"/>
  <c r="I26" i="1"/>
  <c r="F22" i="1"/>
  <c r="E22" i="1"/>
  <c r="E24" i="1" s="1"/>
  <c r="F24" i="1" l="1"/>
  <c r="F34" i="1"/>
  <c r="H18" i="1"/>
  <c r="H17" i="1"/>
  <c r="G22" i="1"/>
  <c r="G24" i="1" s="1"/>
  <c r="H24" i="1" s="1"/>
  <c r="I24" i="1" s="1"/>
  <c r="G52" i="1"/>
  <c r="G57" i="1"/>
  <c r="G31" i="1"/>
  <c r="G46" i="1" s="1"/>
  <c r="F31" i="1"/>
  <c r="F35" i="1" s="1"/>
  <c r="E31" i="1"/>
  <c r="E35" i="1" s="1"/>
  <c r="I60" i="1"/>
  <c r="I55" i="1"/>
  <c r="I31" i="1"/>
  <c r="H62" i="1"/>
  <c r="H30" i="1"/>
  <c r="H31" i="1"/>
  <c r="H52" i="1" l="1"/>
  <c r="I52" i="1"/>
  <c r="H46" i="1"/>
  <c r="I57" i="1"/>
  <c r="H57" i="1"/>
  <c r="I22" i="1"/>
  <c r="H22" i="1"/>
  <c r="I46" i="1"/>
  <c r="I47" i="1" s="1"/>
  <c r="H34" i="1"/>
  <c r="G35" i="1"/>
  <c r="H35" i="1" s="1"/>
  <c r="I62" i="1"/>
  <c r="E34" i="1"/>
  <c r="G34" i="1"/>
  <c r="E47" i="1"/>
  <c r="H47" i="1" l="1"/>
</calcChain>
</file>

<file path=xl/sharedStrings.xml><?xml version="1.0" encoding="utf-8"?>
<sst xmlns="http://schemas.openxmlformats.org/spreadsheetml/2006/main" count="185" uniqueCount="94">
  <si>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</si>
  <si>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</si>
  <si>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</si>
  <si>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</si>
  <si>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</si>
  <si>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</si>
  <si>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</si>
  <si>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</si>
  <si>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</si>
  <si>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</si>
  <si>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</si>
  <si>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</si>
  <si>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</si>
  <si>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</si>
  <si>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</si>
  <si>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</si>
  <si>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</si>
  <si>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</si>
  <si>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</si>
  <si>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</si>
  <si>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</si>
  <si>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</si>
  <si>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</si>
  <si>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</si>
  <si>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</si>
  <si>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</si>
  <si>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</si>
  <si>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</si>
  <si>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</si>
  <si>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</si>
  <si>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</si>
  <si>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</si>
  <si>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</si>
  <si>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</si>
  <si>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</si>
  <si>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</si>
  <si>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</si>
  <si>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</si>
  <si>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</si>
  <si>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</si>
  <si>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</si>
  <si>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</si>
  <si>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</si>
  <si>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</si>
  <si>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</si>
  <si>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</si>
  <si>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7-48-05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</si>
  <si>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</si>
  <si>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</si>
  <si>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</si>
  <si>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</si>
  <si>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</si>
  <si>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</si>
  <si>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</si>
  <si>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</si>
  <si>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</si>
  <si>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Н.Н. Нестерова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</si>
  <si>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</si>
  <si>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</si>
  <si>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</si>
  <si>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ДМСиГ_______________________    ____________________/__________О.В. Козаченко_________________________/________________/______________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</si>
  <si>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</si>
  <si>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</si>
  <si>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</si>
  <si>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</si>
  <si>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</si>
  <si>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</si>
  <si>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</si>
  <si>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</si>
  <si>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</si>
  <si>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</si>
  <si>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</si>
  <si>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</si>
  <si>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</si>
  <si>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Н.Н. Румянцева</t>
  </si>
  <si>
    <t>С.Н. Чернов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</si>
  <si>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</si>
  <si>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</si>
  <si>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</si>
  <si>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</si>
  <si>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</si>
  <si>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</si>
  <si>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Г.П. Дубровский</t>
  </si>
  <si>
    <t>Управление бухгалтерского учета и отчетности администрации города Югорска</t>
  </si>
  <si>
    <t>Л.А. Михайлова</t>
  </si>
  <si>
    <t>(подпись)</t>
  </si>
  <si>
    <t>5-00-48</t>
  </si>
  <si>
    <t>(телефон)</t>
  </si>
  <si>
    <t xml:space="preserve">                                                                                      МАУ "Горлес" было израсходовано  26 570,9 тыс. руб. по муниципальному заданию, из них: на заработную плату и начисление на оплату труда - 14 828,7 тыс.руб.; -  486,2 тыс.руб.на ГСМ;  -100,0 тыс.руб.  за работы по устройству противопожарного разрыва; -659,2 тыс.руб. транспортные услуги (вывоз собранного бытового мусора из лесных массивов и строительного мусора после разбора незаконных построек); -182,4 тыс. утилизация вывезенного мусора; - 593,1 тыс.руб. услуги фейерверка; озеленение, - 1200 тыс. руб. уход за цветниками и газонами; - 169,9 тыс.руб. снос ветхих строений; - 1000 -тыс.руб - строительство ледового городка; - 284,1 тыс.руб  -монтаж, демонтаж новогодней елки и гирлянды; - 170,4 тыс.руб - рубки ухода; 6896,9 тыс.руб.на содержания имущества и нужды учреждения (в том числе содержание парка и здания "Дворец семьи"). За счет субсидий на иные цели 845,2тыс. рублей: -526,5 тыс.руб. на формирование крон деревьев; - 27,9 тыс. руб. приобретение оборудования для видеонаблюдения; - 290,8 на восстановление газонов в центральном городском парке.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</si>
  <si>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36,0 тыс. руб,  проведена акция "Помоги природе делом" на сумму 60,0 тыс.руб, проведена акция "Чистый берег" (приобретен необходимый инвентарь и атрибуты для проведения акции) на сумму 60,0 тыс.руб, Вышеуказанные мероприятия проведены в полном объеме во                   3 квартале 2016 года, произведена ликвидация несанкционированных свалок на сумму 204,0 тыс. руб в 4 квартале 2016 года</t>
  </si>
  <si>
    <t>Дата составления отчета    13 января 2017 года</t>
  </si>
  <si>
    <t>01 января</t>
  </si>
  <si>
    <t>2017 г.</t>
  </si>
  <si>
    <t>мероприятия проведены в  в  2 квартале 2016 года, в 4 квартале 2016 года проведен городской конкурс творческих работ из бросовых материалов (приобретены дипломы, рамки для дипломов,  календари, буклеты), произведена  закупка контейнеров для отработанных батареек на общую сумму 25,1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</si>
</sst>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32" zoomScale="90" zoomScaleNormal="90" workbookViewId="0">
      <selection activeCell="G47" sqref="G47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91</v>
      </c>
      <c r="G3" s="8" t="s">
        <v>92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45" t="s">
        <v>53</v>
      </c>
      <c r="B5" s="45"/>
      <c r="C5" s="45"/>
      <c r="D5" s="45"/>
    </row>
    <row r="6" spans="1:10" x14ac:dyDescent="0.25">
      <c r="A6" s="43" t="s">
        <v>2</v>
      </c>
      <c r="B6" s="43"/>
      <c r="C6" s="43"/>
      <c r="D6" s="43"/>
    </row>
    <row r="7" spans="1:10" x14ac:dyDescent="0.25">
      <c r="A7" s="44" t="s">
        <v>50</v>
      </c>
      <c r="B7" s="44"/>
      <c r="C7" s="44"/>
      <c r="D7" s="44"/>
    </row>
    <row r="8" spans="1:10" x14ac:dyDescent="0.25">
      <c r="A8" s="44" t="s">
        <v>51</v>
      </c>
      <c r="B8" s="44"/>
      <c r="C8" s="44"/>
      <c r="D8" s="44"/>
      <c r="J8" t="s">
        <v>62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38" t="s">
        <v>4</v>
      </c>
      <c r="B10" s="38" t="s">
        <v>73</v>
      </c>
      <c r="C10" s="38" t="s">
        <v>61</v>
      </c>
      <c r="D10" s="39" t="s">
        <v>5</v>
      </c>
      <c r="E10" s="38" t="s">
        <v>63</v>
      </c>
      <c r="F10" s="38" t="s">
        <v>64</v>
      </c>
      <c r="G10" s="38" t="s">
        <v>65</v>
      </c>
      <c r="H10" s="38" t="s">
        <v>6</v>
      </c>
      <c r="I10" s="38"/>
      <c r="J10" s="38" t="s">
        <v>66</v>
      </c>
    </row>
    <row r="11" spans="1:10" ht="35.25" customHeight="1" x14ac:dyDescent="0.25">
      <c r="A11" s="38"/>
      <c r="B11" s="38"/>
      <c r="C11" s="38"/>
      <c r="D11" s="39"/>
      <c r="E11" s="38"/>
      <c r="F11" s="38"/>
      <c r="G11" s="38"/>
      <c r="H11" s="40" t="s">
        <v>7</v>
      </c>
      <c r="I11" s="40" t="s">
        <v>71</v>
      </c>
      <c r="J11" s="38"/>
    </row>
    <row r="12" spans="1:10" ht="31.5" customHeight="1" x14ac:dyDescent="0.25">
      <c r="A12" s="38"/>
      <c r="B12" s="38"/>
      <c r="C12" s="38"/>
      <c r="D12" s="39"/>
      <c r="E12" s="38"/>
      <c r="F12" s="38"/>
      <c r="G12" s="38"/>
      <c r="H12" s="41"/>
      <c r="I12" s="41"/>
      <c r="J12" s="38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70</v>
      </c>
      <c r="I13" s="12">
        <v>9</v>
      </c>
      <c r="J13" s="12">
        <v>10</v>
      </c>
    </row>
    <row r="14" spans="1:10" x14ac:dyDescent="0.25">
      <c r="A14" s="49" t="s">
        <v>27</v>
      </c>
      <c r="B14" s="49"/>
      <c r="C14" s="49"/>
      <c r="D14" s="49"/>
      <c r="E14" s="49"/>
      <c r="F14" s="49"/>
      <c r="G14" s="49"/>
      <c r="H14" s="49"/>
      <c r="I14" s="49"/>
      <c r="J14" s="49"/>
    </row>
    <row r="15" spans="1:10" x14ac:dyDescent="0.25">
      <c r="A15" s="12"/>
      <c r="B15" s="49" t="s">
        <v>77</v>
      </c>
      <c r="C15" s="49"/>
      <c r="D15" s="49"/>
      <c r="E15" s="49"/>
      <c r="F15" s="49"/>
      <c r="G15" s="49"/>
      <c r="H15" s="49"/>
      <c r="I15" s="49"/>
      <c r="J15" s="49"/>
    </row>
    <row r="16" spans="1:10" ht="397.5" customHeight="1" x14ac:dyDescent="0.25">
      <c r="A16" s="37">
        <v>1</v>
      </c>
      <c r="B16" s="19" t="s">
        <v>76</v>
      </c>
      <c r="C16" s="19" t="s">
        <v>72</v>
      </c>
      <c r="D16" s="15" t="s">
        <v>12</v>
      </c>
      <c r="E16" s="20">
        <v>200</v>
      </c>
      <c r="F16" s="20">
        <v>200</v>
      </c>
      <c r="G16" s="13">
        <v>200</v>
      </c>
      <c r="H16" s="13">
        <f>G16-F16</f>
        <v>0</v>
      </c>
      <c r="I16" s="13">
        <f>G16/F16*100%</f>
        <v>1</v>
      </c>
      <c r="J16" s="16" t="s">
        <v>93</v>
      </c>
    </row>
    <row r="17" spans="1:10" ht="288.75" hidden="1" customHeight="1" x14ac:dyDescent="0.25">
      <c r="A17" s="13" t="s">
        <v>28</v>
      </c>
      <c r="B17" s="14" t="s">
        <v>29</v>
      </c>
      <c r="C17" s="15" t="s">
        <v>30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57</v>
      </c>
    </row>
    <row r="18" spans="1:10" ht="34.5" hidden="1" customHeight="1" x14ac:dyDescent="0.25">
      <c r="A18" s="13" t="s">
        <v>31</v>
      </c>
      <c r="B18" s="14" t="s">
        <v>32</v>
      </c>
      <c r="C18" s="15" t="s">
        <v>33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58</v>
      </c>
    </row>
    <row r="19" spans="1:10" ht="337.5" customHeight="1" x14ac:dyDescent="0.25">
      <c r="A19" s="37">
        <v>3</v>
      </c>
      <c r="B19" s="14" t="s">
        <v>78</v>
      </c>
      <c r="C19" s="28" t="s">
        <v>79</v>
      </c>
      <c r="D19" s="28" t="s">
        <v>11</v>
      </c>
      <c r="E19" s="21">
        <v>360</v>
      </c>
      <c r="F19" s="21">
        <v>360</v>
      </c>
      <c r="G19" s="21">
        <v>360</v>
      </c>
      <c r="H19" s="21">
        <f>G19-F19</f>
        <v>0</v>
      </c>
      <c r="I19" s="21">
        <f>G19/F19*100%</f>
        <v>1</v>
      </c>
      <c r="J19" s="16" t="s">
        <v>89</v>
      </c>
    </row>
    <row r="20" spans="1:10" ht="25.5" customHeight="1" x14ac:dyDescent="0.25">
      <c r="A20" s="50" t="s">
        <v>8</v>
      </c>
      <c r="B20" s="51"/>
      <c r="C20" s="52"/>
      <c r="D20" s="15" t="s">
        <v>9</v>
      </c>
      <c r="E20" s="13"/>
      <c r="F20" s="13"/>
      <c r="G20" s="13"/>
      <c r="H20" s="16"/>
      <c r="I20" s="16"/>
      <c r="J20" s="26" t="s">
        <v>10</v>
      </c>
    </row>
    <row r="21" spans="1:10" ht="23.25" customHeight="1" x14ac:dyDescent="0.25">
      <c r="A21" s="53"/>
      <c r="B21" s="54"/>
      <c r="C21" s="55"/>
      <c r="D21" s="15" t="s">
        <v>11</v>
      </c>
      <c r="E21" s="13">
        <v>360</v>
      </c>
      <c r="F21" s="13">
        <f>F19</f>
        <v>360</v>
      </c>
      <c r="G21" s="13">
        <f>G19</f>
        <v>360</v>
      </c>
      <c r="H21" s="16">
        <f>H19</f>
        <v>0</v>
      </c>
      <c r="I21" s="16">
        <f>I19</f>
        <v>1</v>
      </c>
      <c r="J21" s="26" t="s">
        <v>10</v>
      </c>
    </row>
    <row r="22" spans="1:10" ht="25.5" x14ac:dyDescent="0.25">
      <c r="A22" s="53"/>
      <c r="B22" s="54"/>
      <c r="C22" s="55"/>
      <c r="D22" s="15" t="s">
        <v>12</v>
      </c>
      <c r="E22" s="13">
        <f>E16</f>
        <v>200</v>
      </c>
      <c r="F22" s="13">
        <f>F16</f>
        <v>200</v>
      </c>
      <c r="G22" s="13">
        <f>G18+G17+G16</f>
        <v>200</v>
      </c>
      <c r="H22" s="13">
        <f>G22-F22</f>
        <v>0</v>
      </c>
      <c r="I22" s="16">
        <f>G22/F22*100%</f>
        <v>1</v>
      </c>
      <c r="J22" s="26" t="s">
        <v>10</v>
      </c>
    </row>
    <row r="23" spans="1:10" ht="40.5" customHeight="1" x14ac:dyDescent="0.25">
      <c r="A23" s="56"/>
      <c r="B23" s="57"/>
      <c r="C23" s="58"/>
      <c r="D23" s="15" t="s">
        <v>13</v>
      </c>
      <c r="E23" s="13"/>
      <c r="F23" s="13"/>
      <c r="G23" s="13"/>
      <c r="H23" s="16"/>
      <c r="I23" s="16"/>
      <c r="J23" s="26" t="s">
        <v>10</v>
      </c>
    </row>
    <row r="24" spans="1:10" ht="37.5" customHeight="1" x14ac:dyDescent="0.25">
      <c r="A24" s="29"/>
      <c r="B24" s="30"/>
      <c r="C24" s="31"/>
      <c r="D24" s="28" t="s">
        <v>69</v>
      </c>
      <c r="E24" s="21">
        <f>E21+E22</f>
        <v>560</v>
      </c>
      <c r="F24" s="21">
        <f>F22+F21</f>
        <v>560</v>
      </c>
      <c r="G24" s="21">
        <f>G22+G21</f>
        <v>560</v>
      </c>
      <c r="H24" s="16">
        <f>G24-F24</f>
        <v>0</v>
      </c>
      <c r="I24" s="16">
        <f>H24/G24*100%</f>
        <v>0</v>
      </c>
      <c r="J24" s="26" t="s">
        <v>10</v>
      </c>
    </row>
    <row r="25" spans="1:10" s="10" customFormat="1" ht="24" customHeight="1" x14ac:dyDescent="0.25">
      <c r="A25" s="37"/>
      <c r="B25" s="46" t="s">
        <v>80</v>
      </c>
      <c r="C25" s="46"/>
      <c r="D25" s="46"/>
      <c r="E25" s="46"/>
      <c r="F25" s="46"/>
      <c r="G25" s="46"/>
      <c r="H25" s="46"/>
      <c r="I25" s="46"/>
      <c r="J25" s="46"/>
    </row>
    <row r="26" spans="1:10" s="10" customFormat="1" ht="33.75" customHeight="1" x14ac:dyDescent="0.25">
      <c r="A26" s="62">
        <v>2</v>
      </c>
      <c r="B26" s="61" t="s">
        <v>67</v>
      </c>
      <c r="C26" s="61" t="s">
        <v>49</v>
      </c>
      <c r="D26" s="13" t="s">
        <v>12</v>
      </c>
      <c r="E26" s="13">
        <v>27418.799999999999</v>
      </c>
      <c r="F26" s="13">
        <v>27418.799999999999</v>
      </c>
      <c r="G26" s="13">
        <v>27416</v>
      </c>
      <c r="H26" s="13">
        <f>G26-F26</f>
        <v>-2.7999999999992724</v>
      </c>
      <c r="I26" s="13">
        <f>G26/F26*100%</f>
        <v>0.99989788028651871</v>
      </c>
      <c r="J26" s="47" t="s">
        <v>88</v>
      </c>
    </row>
    <row r="27" spans="1:10" s="10" customFormat="1" ht="408.75" customHeight="1" x14ac:dyDescent="0.25">
      <c r="A27" s="63"/>
      <c r="B27" s="61"/>
      <c r="C27" s="61"/>
      <c r="D27" s="17" t="s">
        <v>13</v>
      </c>
      <c r="E27" s="13">
        <v>1908</v>
      </c>
      <c r="F27" s="13">
        <v>1908</v>
      </c>
      <c r="G27" s="13">
        <v>1908</v>
      </c>
      <c r="H27" s="13">
        <f>G27-F27</f>
        <v>0</v>
      </c>
      <c r="I27" s="13">
        <f>G27/F27*100%</f>
        <v>1</v>
      </c>
      <c r="J27" s="48"/>
    </row>
    <row r="28" spans="1:10" s="10" customFormat="1" ht="33" customHeight="1" x14ac:dyDescent="0.25">
      <c r="A28" s="46" t="s">
        <v>48</v>
      </c>
      <c r="B28" s="46"/>
      <c r="C28" s="46"/>
      <c r="D28" s="15" t="s">
        <v>9</v>
      </c>
      <c r="E28" s="13"/>
      <c r="F28" s="13"/>
      <c r="G28" s="13"/>
      <c r="H28" s="16"/>
      <c r="I28" s="16"/>
      <c r="J28" s="16"/>
    </row>
    <row r="29" spans="1:10" s="10" customFormat="1" ht="23.25" customHeight="1" x14ac:dyDescent="0.25">
      <c r="A29" s="46"/>
      <c r="B29" s="46"/>
      <c r="C29" s="46"/>
      <c r="D29" s="15" t="s">
        <v>11</v>
      </c>
      <c r="E29" s="13"/>
      <c r="F29" s="13"/>
      <c r="G29" s="13"/>
      <c r="H29" s="16"/>
      <c r="I29" s="16"/>
      <c r="J29" s="26" t="s">
        <v>10</v>
      </c>
    </row>
    <row r="30" spans="1:10" s="10" customFormat="1" ht="25.5" customHeight="1" x14ac:dyDescent="0.25">
      <c r="A30" s="46"/>
      <c r="B30" s="46"/>
      <c r="C30" s="46"/>
      <c r="D30" s="15" t="s">
        <v>12</v>
      </c>
      <c r="E30" s="13">
        <f>E26</f>
        <v>27418.799999999999</v>
      </c>
      <c r="F30" s="13">
        <f>F26</f>
        <v>27418.799999999999</v>
      </c>
      <c r="G30" s="13">
        <f>G26</f>
        <v>27416</v>
      </c>
      <c r="H30" s="16">
        <f t="shared" ref="E30:H31" si="0">H26</f>
        <v>-2.7999999999992724</v>
      </c>
      <c r="I30" s="16">
        <v>0.4</v>
      </c>
      <c r="J30" s="26" t="s">
        <v>10</v>
      </c>
    </row>
    <row r="31" spans="1:10" s="10" customFormat="1" ht="39" customHeight="1" x14ac:dyDescent="0.25">
      <c r="A31" s="46"/>
      <c r="B31" s="46"/>
      <c r="C31" s="46"/>
      <c r="D31" s="15" t="s">
        <v>13</v>
      </c>
      <c r="E31" s="13">
        <f t="shared" si="0"/>
        <v>1908</v>
      </c>
      <c r="F31" s="13">
        <f t="shared" si="0"/>
        <v>1908</v>
      </c>
      <c r="G31" s="13">
        <f t="shared" si="0"/>
        <v>1908</v>
      </c>
      <c r="H31" s="16">
        <f t="shared" si="0"/>
        <v>0</v>
      </c>
      <c r="I31" s="16">
        <f>I27</f>
        <v>1</v>
      </c>
      <c r="J31" s="26" t="s">
        <v>10</v>
      </c>
    </row>
    <row r="32" spans="1:10" s="10" customFormat="1" ht="29.25" customHeight="1" x14ac:dyDescent="0.25">
      <c r="A32" s="64" t="s">
        <v>20</v>
      </c>
      <c r="B32" s="64"/>
      <c r="C32" s="64"/>
      <c r="D32" s="18" t="s">
        <v>9</v>
      </c>
      <c r="E32" s="18"/>
      <c r="F32" s="18"/>
      <c r="G32" s="18"/>
      <c r="H32" s="18"/>
      <c r="I32" s="18"/>
      <c r="J32" s="18" t="s">
        <v>10</v>
      </c>
    </row>
    <row r="33" spans="1:10" s="10" customFormat="1" ht="38.25" x14ac:dyDescent="0.25">
      <c r="A33" s="64"/>
      <c r="B33" s="64"/>
      <c r="C33" s="64"/>
      <c r="D33" s="18" t="s">
        <v>11</v>
      </c>
      <c r="E33" s="18">
        <v>360</v>
      </c>
      <c r="F33" s="18">
        <f>F21</f>
        <v>360</v>
      </c>
      <c r="G33" s="18">
        <f>G19</f>
        <v>360</v>
      </c>
      <c r="H33" s="18">
        <f>G33-F33</f>
        <v>0</v>
      </c>
      <c r="I33" s="18">
        <f>G33/F33*100%</f>
        <v>1</v>
      </c>
      <c r="J33" s="18" t="s">
        <v>10</v>
      </c>
    </row>
    <row r="34" spans="1:10" s="10" customFormat="1" ht="25.5" x14ac:dyDescent="0.25">
      <c r="A34" s="64"/>
      <c r="B34" s="64"/>
      <c r="C34" s="64"/>
      <c r="D34" s="18" t="s">
        <v>12</v>
      </c>
      <c r="E34" s="18">
        <f t="shared" ref="E34:G35" si="1">E30+E22</f>
        <v>27618.799999999999</v>
      </c>
      <c r="F34" s="18">
        <f t="shared" si="1"/>
        <v>27618.799999999999</v>
      </c>
      <c r="G34" s="18">
        <f t="shared" si="1"/>
        <v>27616</v>
      </c>
      <c r="H34" s="18">
        <f>H31+H30+H16</f>
        <v>-2.7999999999992724</v>
      </c>
      <c r="I34" s="18">
        <v>0.4</v>
      </c>
      <c r="J34" s="18" t="s">
        <v>10</v>
      </c>
    </row>
    <row r="35" spans="1:10" s="10" customFormat="1" ht="45.75" customHeight="1" x14ac:dyDescent="0.25">
      <c r="A35" s="64"/>
      <c r="B35" s="64"/>
      <c r="C35" s="64"/>
      <c r="D35" s="18" t="s">
        <v>13</v>
      </c>
      <c r="E35" s="18">
        <f t="shared" si="1"/>
        <v>1908</v>
      </c>
      <c r="F35" s="18">
        <f t="shared" si="1"/>
        <v>1908</v>
      </c>
      <c r="G35" s="18">
        <f t="shared" si="1"/>
        <v>1908</v>
      </c>
      <c r="H35" s="18">
        <f>G35-F35</f>
        <v>0</v>
      </c>
      <c r="I35" s="18">
        <v>0.3</v>
      </c>
      <c r="J35" s="18" t="s">
        <v>10</v>
      </c>
    </row>
    <row r="36" spans="1:10" s="10" customFormat="1" ht="16.5" customHeight="1" x14ac:dyDescent="0.25">
      <c r="A36" s="65" t="s">
        <v>14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0" s="10" customFormat="1" ht="25.5" customHeight="1" x14ac:dyDescent="0.25">
      <c r="A37" s="68" t="s">
        <v>68</v>
      </c>
      <c r="B37" s="69"/>
      <c r="C37" s="70"/>
      <c r="D37" s="22" t="s">
        <v>9</v>
      </c>
      <c r="E37" s="24"/>
      <c r="F37" s="24"/>
      <c r="G37" s="24"/>
      <c r="H37" s="24"/>
      <c r="I37" s="24"/>
      <c r="J37" s="23" t="s">
        <v>10</v>
      </c>
    </row>
    <row r="38" spans="1:10" s="10" customFormat="1" ht="33.75" customHeight="1" x14ac:dyDescent="0.25">
      <c r="A38" s="71"/>
      <c r="B38" s="72"/>
      <c r="C38" s="73"/>
      <c r="D38" s="22" t="s">
        <v>11</v>
      </c>
      <c r="E38" s="24"/>
      <c r="F38" s="24"/>
      <c r="G38" s="24"/>
      <c r="H38" s="24"/>
      <c r="I38" s="24"/>
      <c r="J38" s="23" t="s">
        <v>10</v>
      </c>
    </row>
    <row r="39" spans="1:10" s="10" customFormat="1" ht="25.5" customHeight="1" x14ac:dyDescent="0.25">
      <c r="A39" s="71"/>
      <c r="B39" s="72"/>
      <c r="C39" s="73"/>
      <c r="D39" s="22" t="s">
        <v>12</v>
      </c>
      <c r="E39" s="24"/>
      <c r="F39" s="24"/>
      <c r="G39" s="24"/>
      <c r="H39" s="24"/>
      <c r="I39" s="24"/>
      <c r="J39" s="23" t="s">
        <v>10</v>
      </c>
    </row>
    <row r="40" spans="1:10" s="10" customFormat="1" ht="37.5" customHeight="1" x14ac:dyDescent="0.25">
      <c r="A40" s="71"/>
      <c r="B40" s="72"/>
      <c r="C40" s="73"/>
      <c r="D40" s="22" t="s">
        <v>13</v>
      </c>
      <c r="E40" s="24"/>
      <c r="F40" s="24"/>
      <c r="G40" s="24"/>
      <c r="H40" s="24"/>
      <c r="I40" s="24"/>
      <c r="J40" s="23" t="s">
        <v>10</v>
      </c>
    </row>
    <row r="41" spans="1:10" s="10" customFormat="1" ht="21" customHeight="1" x14ac:dyDescent="0.25">
      <c r="A41" s="74"/>
      <c r="B41" s="75"/>
      <c r="C41" s="76"/>
      <c r="D41" s="24" t="s">
        <v>69</v>
      </c>
      <c r="E41" s="24"/>
      <c r="F41" s="24"/>
      <c r="G41" s="24"/>
      <c r="H41" s="24"/>
      <c r="I41" s="24"/>
      <c r="J41" s="23" t="s">
        <v>10</v>
      </c>
    </row>
    <row r="42" spans="1:10" s="10" customFormat="1" ht="18.75" customHeight="1" x14ac:dyDescent="0.25">
      <c r="A42" s="65" t="s">
        <v>14</v>
      </c>
      <c r="B42" s="77"/>
      <c r="C42" s="77"/>
      <c r="D42" s="77"/>
      <c r="E42" s="77"/>
      <c r="F42" s="77"/>
      <c r="G42" s="77"/>
      <c r="H42" s="77"/>
      <c r="I42" s="77"/>
      <c r="J42" s="78"/>
    </row>
    <row r="43" spans="1:10" s="10" customFormat="1" ht="25.5" x14ac:dyDescent="0.25">
      <c r="A43" s="61" t="s">
        <v>34</v>
      </c>
      <c r="B43" s="61"/>
      <c r="C43" s="61"/>
      <c r="D43" s="22" t="s">
        <v>9</v>
      </c>
      <c r="E43" s="22"/>
      <c r="F43" s="22"/>
      <c r="G43" s="22"/>
      <c r="H43" s="22"/>
      <c r="I43" s="22"/>
      <c r="J43" s="25" t="s">
        <v>10</v>
      </c>
    </row>
    <row r="44" spans="1:10" s="10" customFormat="1" ht="38.25" x14ac:dyDescent="0.25">
      <c r="A44" s="61"/>
      <c r="B44" s="61"/>
      <c r="C44" s="61"/>
      <c r="D44" s="22" t="s">
        <v>11</v>
      </c>
      <c r="E44" s="22">
        <v>204</v>
      </c>
      <c r="F44" s="22">
        <v>204</v>
      </c>
      <c r="G44" s="22">
        <v>204</v>
      </c>
      <c r="H44" s="22">
        <v>0</v>
      </c>
      <c r="I44" s="22">
        <f>G44/F44*100%</f>
        <v>1</v>
      </c>
      <c r="J44" s="25" t="s">
        <v>10</v>
      </c>
    </row>
    <row r="45" spans="1:10" s="10" customFormat="1" ht="25.5" x14ac:dyDescent="0.25">
      <c r="A45" s="61"/>
      <c r="B45" s="61"/>
      <c r="C45" s="61"/>
      <c r="D45" s="22" t="s">
        <v>12</v>
      </c>
      <c r="E45" s="22">
        <v>27433.7</v>
      </c>
      <c r="F45" s="22">
        <v>27433.7</v>
      </c>
      <c r="G45" s="22">
        <v>27430.9</v>
      </c>
      <c r="H45" s="22">
        <f>G45-F45</f>
        <v>-2.7999999999992724</v>
      </c>
      <c r="I45" s="22">
        <f>G45/F45*100%</f>
        <v>0.99989793575055497</v>
      </c>
      <c r="J45" s="25" t="s">
        <v>10</v>
      </c>
    </row>
    <row r="46" spans="1:10" s="10" customFormat="1" ht="36" customHeight="1" x14ac:dyDescent="0.25">
      <c r="A46" s="61"/>
      <c r="B46" s="61"/>
      <c r="C46" s="61"/>
      <c r="D46" s="22" t="s">
        <v>13</v>
      </c>
      <c r="E46" s="22">
        <v>1908</v>
      </c>
      <c r="F46" s="22">
        <v>1908</v>
      </c>
      <c r="G46" s="22">
        <f>G31</f>
        <v>1908</v>
      </c>
      <c r="H46" s="22">
        <f>G46-F46</f>
        <v>0</v>
      </c>
      <c r="I46" s="22">
        <f>G46/F46*100%</f>
        <v>1</v>
      </c>
      <c r="J46" s="25" t="s">
        <v>10</v>
      </c>
    </row>
    <row r="47" spans="1:10" s="10" customFormat="1" ht="23.25" customHeight="1" x14ac:dyDescent="0.25">
      <c r="A47" s="61"/>
      <c r="B47" s="61"/>
      <c r="C47" s="61"/>
      <c r="D47" s="15" t="s">
        <v>15</v>
      </c>
      <c r="E47" s="15">
        <f>E45+E46+E44+E43</f>
        <v>29545.7</v>
      </c>
      <c r="F47" s="15">
        <f>F46+F45+F44</f>
        <v>29545.7</v>
      </c>
      <c r="G47" s="15">
        <f>G46+G45+G44</f>
        <v>29542.9</v>
      </c>
      <c r="H47" s="15">
        <f>G47-F47</f>
        <v>-2.7999999999992724</v>
      </c>
      <c r="I47" s="15">
        <f>I46+I45</f>
        <v>1.9998979357505551</v>
      </c>
      <c r="J47" s="25" t="s">
        <v>10</v>
      </c>
    </row>
    <row r="48" spans="1:10" s="10" customFormat="1" ht="25.5" x14ac:dyDescent="0.25">
      <c r="A48" s="61" t="s">
        <v>35</v>
      </c>
      <c r="B48" s="61"/>
      <c r="C48" s="61"/>
      <c r="D48" s="15" t="s">
        <v>9</v>
      </c>
      <c r="E48" s="15"/>
      <c r="F48" s="15"/>
      <c r="G48" s="15"/>
      <c r="H48" s="15"/>
      <c r="I48" s="15"/>
      <c r="J48" s="25" t="s">
        <v>10</v>
      </c>
    </row>
    <row r="49" spans="1:10" s="10" customFormat="1" ht="38.25" customHeight="1" x14ac:dyDescent="0.25">
      <c r="A49" s="61"/>
      <c r="B49" s="61"/>
      <c r="C49" s="61"/>
      <c r="D49" s="15" t="s">
        <v>11</v>
      </c>
      <c r="E49" s="15">
        <v>66.900000000000006</v>
      </c>
      <c r="F49" s="15">
        <v>66.900000000000006</v>
      </c>
      <c r="G49" s="15">
        <v>66.900000000000006</v>
      </c>
      <c r="H49" s="15">
        <f>G49-F49</f>
        <v>0</v>
      </c>
      <c r="I49" s="15">
        <f>G49/F49*100%</f>
        <v>1</v>
      </c>
      <c r="J49" s="25" t="s">
        <v>10</v>
      </c>
    </row>
    <row r="50" spans="1:10" s="10" customFormat="1" ht="25.5" customHeight="1" x14ac:dyDescent="0.25">
      <c r="A50" s="61"/>
      <c r="B50" s="61"/>
      <c r="C50" s="61"/>
      <c r="D50" s="15" t="s">
        <v>12</v>
      </c>
      <c r="E50" s="15">
        <v>95.1</v>
      </c>
      <c r="F50" s="15">
        <v>95.1</v>
      </c>
      <c r="G50" s="15">
        <v>95.1</v>
      </c>
      <c r="H50" s="15">
        <f>G50-F50</f>
        <v>0</v>
      </c>
      <c r="I50" s="15">
        <f>G50/F50*100%</f>
        <v>1</v>
      </c>
      <c r="J50" s="25" t="s">
        <v>10</v>
      </c>
    </row>
    <row r="51" spans="1:10" ht="36" customHeight="1" x14ac:dyDescent="0.25">
      <c r="A51" s="61"/>
      <c r="B51" s="61"/>
      <c r="C51" s="61"/>
      <c r="D51" s="15" t="s">
        <v>13</v>
      </c>
      <c r="E51" s="15"/>
      <c r="F51" s="15"/>
      <c r="G51" s="15"/>
      <c r="H51" s="15"/>
      <c r="I51" s="15"/>
      <c r="J51" s="25" t="s">
        <v>10</v>
      </c>
    </row>
    <row r="52" spans="1:10" x14ac:dyDescent="0.25">
      <c r="A52" s="61"/>
      <c r="B52" s="61"/>
      <c r="C52" s="61"/>
      <c r="D52" s="15" t="s">
        <v>15</v>
      </c>
      <c r="E52" s="15">
        <v>162</v>
      </c>
      <c r="F52" s="15">
        <f>F49+F50</f>
        <v>162</v>
      </c>
      <c r="G52" s="15">
        <f>G51+G50+G49+G48</f>
        <v>162</v>
      </c>
      <c r="H52" s="15">
        <f>G52-F52</f>
        <v>0</v>
      </c>
      <c r="I52" s="15">
        <f>G52/F52*100%</f>
        <v>1</v>
      </c>
      <c r="J52" s="25" t="s">
        <v>10</v>
      </c>
    </row>
    <row r="53" spans="1:10" ht="25.5" x14ac:dyDescent="0.25">
      <c r="A53" s="61" t="s">
        <v>36</v>
      </c>
      <c r="B53" s="61"/>
      <c r="C53" s="61"/>
      <c r="D53" s="15" t="s">
        <v>9</v>
      </c>
      <c r="E53" s="15"/>
      <c r="F53" s="15"/>
      <c r="G53" s="15"/>
      <c r="H53" s="15"/>
      <c r="I53" s="15"/>
      <c r="J53" s="25" t="s">
        <v>10</v>
      </c>
    </row>
    <row r="54" spans="1:10" ht="38.25" x14ac:dyDescent="0.25">
      <c r="A54" s="61"/>
      <c r="B54" s="61"/>
      <c r="C54" s="61"/>
      <c r="D54" s="15" t="s">
        <v>11</v>
      </c>
      <c r="E54" s="15"/>
      <c r="F54" s="15"/>
      <c r="G54" s="15"/>
      <c r="H54" s="15"/>
      <c r="I54" s="15"/>
      <c r="J54" s="25" t="s">
        <v>10</v>
      </c>
    </row>
    <row r="55" spans="1:10" ht="25.5" x14ac:dyDescent="0.25">
      <c r="A55" s="61"/>
      <c r="B55" s="61"/>
      <c r="C55" s="61"/>
      <c r="D55" s="15" t="s">
        <v>12</v>
      </c>
      <c r="E55" s="15">
        <v>46</v>
      </c>
      <c r="F55" s="15">
        <v>46</v>
      </c>
      <c r="G55" s="15">
        <v>46</v>
      </c>
      <c r="H55" s="15">
        <f>G55-F55</f>
        <v>0</v>
      </c>
      <c r="I55" s="15">
        <f>G55*100/F55</f>
        <v>100</v>
      </c>
      <c r="J55" s="25" t="s">
        <v>10</v>
      </c>
    </row>
    <row r="56" spans="1:10" ht="33.75" customHeight="1" x14ac:dyDescent="0.25">
      <c r="A56" s="61"/>
      <c r="B56" s="61"/>
      <c r="C56" s="61"/>
      <c r="D56" s="15" t="s">
        <v>13</v>
      </c>
      <c r="E56" s="15"/>
      <c r="F56" s="15"/>
      <c r="G56" s="15"/>
      <c r="H56" s="15"/>
      <c r="I56" s="15"/>
      <c r="J56" s="25" t="s">
        <v>10</v>
      </c>
    </row>
    <row r="57" spans="1:10" x14ac:dyDescent="0.25">
      <c r="A57" s="61"/>
      <c r="B57" s="61"/>
      <c r="C57" s="61"/>
      <c r="D57" s="15" t="s">
        <v>15</v>
      </c>
      <c r="E57" s="15">
        <v>46</v>
      </c>
      <c r="F57" s="15">
        <v>46</v>
      </c>
      <c r="G57" s="15">
        <f>G55+G56+G54+G53</f>
        <v>46</v>
      </c>
      <c r="H57" s="15">
        <f>G57-F57</f>
        <v>0</v>
      </c>
      <c r="I57" s="15">
        <f>G57*100/F57</f>
        <v>100</v>
      </c>
      <c r="J57" s="25" t="s">
        <v>10</v>
      </c>
    </row>
    <row r="58" spans="1:10" ht="25.5" x14ac:dyDescent="0.25">
      <c r="A58" s="61" t="s">
        <v>47</v>
      </c>
      <c r="B58" s="61"/>
      <c r="C58" s="61"/>
      <c r="D58" s="15" t="s">
        <v>9</v>
      </c>
      <c r="E58" s="15"/>
      <c r="F58" s="15"/>
      <c r="G58" s="15"/>
      <c r="H58" s="15"/>
      <c r="I58" s="15"/>
      <c r="J58" s="25" t="s">
        <v>10</v>
      </c>
    </row>
    <row r="59" spans="1:10" ht="38.25" x14ac:dyDescent="0.25">
      <c r="A59" s="61"/>
      <c r="B59" s="61"/>
      <c r="C59" s="61"/>
      <c r="D59" s="15" t="s">
        <v>11</v>
      </c>
      <c r="E59" s="15">
        <v>60</v>
      </c>
      <c r="F59" s="15">
        <v>60</v>
      </c>
      <c r="G59" s="15">
        <v>60</v>
      </c>
      <c r="H59" s="15">
        <f>G59-F59</f>
        <v>0</v>
      </c>
      <c r="I59" s="15">
        <v>100</v>
      </c>
      <c r="J59" s="25" t="s">
        <v>10</v>
      </c>
    </row>
    <row r="60" spans="1:10" ht="25.5" x14ac:dyDescent="0.25">
      <c r="A60" s="61"/>
      <c r="B60" s="61"/>
      <c r="C60" s="61"/>
      <c r="D60" s="15" t="s">
        <v>12</v>
      </c>
      <c r="E60" s="15">
        <v>44</v>
      </c>
      <c r="F60" s="15">
        <v>44</v>
      </c>
      <c r="G60" s="15">
        <v>44</v>
      </c>
      <c r="H60" s="15">
        <f>G60-F60</f>
        <v>0</v>
      </c>
      <c r="I60" s="15">
        <f>G60*100/F60</f>
        <v>100</v>
      </c>
      <c r="J60" s="25" t="s">
        <v>10</v>
      </c>
    </row>
    <row r="61" spans="1:10" ht="38.25" x14ac:dyDescent="0.25">
      <c r="A61" s="61"/>
      <c r="B61" s="61"/>
      <c r="C61" s="61"/>
      <c r="D61" s="15" t="s">
        <v>13</v>
      </c>
      <c r="E61" s="15"/>
      <c r="F61" s="15"/>
      <c r="G61" s="15"/>
      <c r="H61" s="15"/>
      <c r="I61" s="15"/>
      <c r="J61" s="25" t="s">
        <v>10</v>
      </c>
    </row>
    <row r="62" spans="1:10" x14ac:dyDescent="0.25">
      <c r="A62" s="61"/>
      <c r="B62" s="61"/>
      <c r="C62" s="61"/>
      <c r="D62" s="15" t="s">
        <v>15</v>
      </c>
      <c r="E62" s="15">
        <v>104</v>
      </c>
      <c r="F62" s="15">
        <f>F60+F59</f>
        <v>104</v>
      </c>
      <c r="G62" s="15">
        <f>G59+G60</f>
        <v>104</v>
      </c>
      <c r="H62" s="15">
        <f>H61+H60+H59+H58</f>
        <v>0</v>
      </c>
      <c r="I62" s="15">
        <f>G62*100/F62</f>
        <v>100</v>
      </c>
      <c r="J62" s="25" t="s">
        <v>10</v>
      </c>
    </row>
    <row r="63" spans="1:10" ht="25.5" x14ac:dyDescent="0.25">
      <c r="A63" s="79" t="s">
        <v>83</v>
      </c>
      <c r="B63" s="80"/>
      <c r="C63" s="81"/>
      <c r="D63" s="28" t="s">
        <v>9</v>
      </c>
      <c r="E63" s="28"/>
      <c r="F63" s="28"/>
      <c r="G63" s="28"/>
      <c r="H63" s="28"/>
      <c r="I63" s="28"/>
      <c r="J63" s="25" t="s">
        <v>10</v>
      </c>
    </row>
    <row r="64" spans="1:10" ht="38.25" x14ac:dyDescent="0.25">
      <c r="A64" s="82"/>
      <c r="B64" s="83"/>
      <c r="C64" s="84"/>
      <c r="D64" s="28" t="s">
        <v>11</v>
      </c>
      <c r="E64" s="28">
        <v>29.1</v>
      </c>
      <c r="F64" s="28">
        <v>29.1</v>
      </c>
      <c r="G64" s="28">
        <v>29.1</v>
      </c>
      <c r="H64" s="28">
        <v>0</v>
      </c>
      <c r="I64" s="28">
        <v>100</v>
      </c>
      <c r="J64" s="25" t="s">
        <v>10</v>
      </c>
    </row>
    <row r="65" spans="1:10" ht="25.5" x14ac:dyDescent="0.25">
      <c r="A65" s="82"/>
      <c r="B65" s="83"/>
      <c r="C65" s="84"/>
      <c r="D65" s="28" t="s">
        <v>12</v>
      </c>
      <c r="E65" s="28"/>
      <c r="F65" s="28"/>
      <c r="G65" s="28"/>
      <c r="H65" s="28"/>
      <c r="I65" s="28"/>
      <c r="J65" s="25" t="s">
        <v>10</v>
      </c>
    </row>
    <row r="66" spans="1:10" ht="43.5" customHeight="1" x14ac:dyDescent="0.25">
      <c r="A66" s="82"/>
      <c r="B66" s="83"/>
      <c r="C66" s="84"/>
      <c r="D66" s="28" t="s">
        <v>13</v>
      </c>
      <c r="E66" s="28"/>
      <c r="F66" s="28"/>
      <c r="G66" s="28"/>
      <c r="H66" s="28"/>
      <c r="I66" s="28"/>
      <c r="J66" s="25" t="s">
        <v>10</v>
      </c>
    </row>
    <row r="67" spans="1:10" ht="16.5" customHeight="1" x14ac:dyDescent="0.25">
      <c r="A67" s="85"/>
      <c r="B67" s="86"/>
      <c r="C67" s="87"/>
      <c r="D67" s="28" t="s">
        <v>15</v>
      </c>
      <c r="E67" s="28">
        <v>29.1</v>
      </c>
      <c r="F67" s="28">
        <f>F64</f>
        <v>29.1</v>
      </c>
      <c r="G67" s="28">
        <f>G64</f>
        <v>29.1</v>
      </c>
      <c r="H67" s="28">
        <f>H64</f>
        <v>0</v>
      </c>
      <c r="I67" s="28">
        <f>I64</f>
        <v>100</v>
      </c>
      <c r="J67" s="25" t="s">
        <v>10</v>
      </c>
    </row>
    <row r="69" spans="1:10" ht="15.75" x14ac:dyDescent="0.25">
      <c r="A69" s="4" t="s">
        <v>60</v>
      </c>
      <c r="H69" t="s">
        <v>37</v>
      </c>
    </row>
    <row r="70" spans="1:10" x14ac:dyDescent="0.25">
      <c r="A70" s="3" t="s">
        <v>26</v>
      </c>
      <c r="I70" s="34"/>
    </row>
    <row r="71" spans="1:10" x14ac:dyDescent="0.25">
      <c r="A71" s="3" t="s">
        <v>21</v>
      </c>
    </row>
    <row r="72" spans="1:10" ht="15.75" x14ac:dyDescent="0.25">
      <c r="A72" s="4" t="s">
        <v>16</v>
      </c>
      <c r="B72" t="s">
        <v>38</v>
      </c>
      <c r="C72" t="s">
        <v>39</v>
      </c>
      <c r="D72" s="27"/>
      <c r="E72" s="10"/>
      <c r="F72" s="10" t="s">
        <v>54</v>
      </c>
      <c r="H72" t="s">
        <v>40</v>
      </c>
    </row>
    <row r="73" spans="1:10" x14ac:dyDescent="0.25">
      <c r="A73" s="3" t="s">
        <v>25</v>
      </c>
      <c r="D73" s="36"/>
      <c r="I73" s="34"/>
    </row>
    <row r="74" spans="1:10" x14ac:dyDescent="0.25">
      <c r="A74" s="3" t="s">
        <v>22</v>
      </c>
    </row>
    <row r="75" spans="1:10" ht="15.75" x14ac:dyDescent="0.25">
      <c r="A75" s="4" t="s">
        <v>17</v>
      </c>
      <c r="B75" t="s">
        <v>41</v>
      </c>
      <c r="C75" t="s">
        <v>56</v>
      </c>
      <c r="E75" s="10"/>
      <c r="F75" s="10" t="s">
        <v>74</v>
      </c>
      <c r="H75" t="s">
        <v>42</v>
      </c>
    </row>
    <row r="76" spans="1:10" x14ac:dyDescent="0.25">
      <c r="A76" s="3" t="s">
        <v>23</v>
      </c>
      <c r="D76" s="36"/>
      <c r="I76" s="34"/>
    </row>
    <row r="77" spans="1:10" x14ac:dyDescent="0.25">
      <c r="A77" s="3" t="s">
        <v>24</v>
      </c>
    </row>
    <row r="78" spans="1:10" x14ac:dyDescent="0.25">
      <c r="A78" s="3" t="s">
        <v>43</v>
      </c>
      <c r="B78" t="s">
        <v>44</v>
      </c>
      <c r="C78" t="s">
        <v>82</v>
      </c>
      <c r="D78" s="35" t="s">
        <v>85</v>
      </c>
      <c r="E78" s="10"/>
      <c r="F78" s="10" t="s">
        <v>59</v>
      </c>
      <c r="H78" t="s">
        <v>45</v>
      </c>
      <c r="I78" s="33" t="s">
        <v>87</v>
      </c>
    </row>
    <row r="79" spans="1:10" x14ac:dyDescent="0.25">
      <c r="A79" s="3"/>
    </row>
    <row r="80" spans="1:10" x14ac:dyDescent="0.25">
      <c r="A80" s="3" t="s">
        <v>55</v>
      </c>
      <c r="B80" t="s">
        <v>81</v>
      </c>
      <c r="C80" t="s">
        <v>75</v>
      </c>
      <c r="D80" s="35" t="s">
        <v>85</v>
      </c>
      <c r="F80" s="10" t="s">
        <v>52</v>
      </c>
      <c r="H80" t="s">
        <v>46</v>
      </c>
      <c r="I80" s="33" t="s">
        <v>87</v>
      </c>
    </row>
    <row r="81" spans="1:9" x14ac:dyDescent="0.25">
      <c r="A81" s="3"/>
      <c r="F81" s="10"/>
    </row>
    <row r="82" spans="1:9" ht="45" x14ac:dyDescent="0.25">
      <c r="A82" s="3" t="s">
        <v>55</v>
      </c>
      <c r="B82" s="32" t="s">
        <v>83</v>
      </c>
      <c r="C82" t="s">
        <v>84</v>
      </c>
      <c r="D82" s="35" t="s">
        <v>85</v>
      </c>
      <c r="F82" s="10"/>
      <c r="H82" t="s">
        <v>86</v>
      </c>
      <c r="I82" s="33" t="s">
        <v>87</v>
      </c>
    </row>
    <row r="83" spans="1:9" ht="42" customHeight="1" x14ac:dyDescent="0.25">
      <c r="A83" s="59" t="s">
        <v>90</v>
      </c>
      <c r="B83" s="59"/>
      <c r="C83" s="60"/>
    </row>
    <row r="84" spans="1:9" x14ac:dyDescent="0.25">
      <c r="A84" s="3"/>
    </row>
    <row r="85" spans="1:9" x14ac:dyDescent="0.25">
      <c r="A85" s="3"/>
    </row>
    <row r="86" spans="1:9" x14ac:dyDescent="0.25">
      <c r="A86" s="3"/>
      <c r="E86" s="10"/>
    </row>
    <row r="87" spans="1:9" x14ac:dyDescent="0.25">
      <c r="A87" s="3"/>
      <c r="E87" s="10"/>
    </row>
    <row r="88" spans="1:9" x14ac:dyDescent="0.25">
      <c r="A88" s="3"/>
      <c r="E88" s="10"/>
    </row>
  </sheetData>
  <mergeCells count="36">
    <mergeCell ref="A83:C83"/>
    <mergeCell ref="A28:C31"/>
    <mergeCell ref="B26:B27"/>
    <mergeCell ref="C26:C27"/>
    <mergeCell ref="A26:A27"/>
    <mergeCell ref="A58:C62"/>
    <mergeCell ref="A48:C52"/>
    <mergeCell ref="A53:C57"/>
    <mergeCell ref="A32:C35"/>
    <mergeCell ref="A36:J36"/>
    <mergeCell ref="A43:C47"/>
    <mergeCell ref="A37:C41"/>
    <mergeCell ref="A42:J42"/>
    <mergeCell ref="A63:C67"/>
    <mergeCell ref="B25:J25"/>
    <mergeCell ref="J26:J27"/>
    <mergeCell ref="A14:J14"/>
    <mergeCell ref="B15:J15"/>
    <mergeCell ref="A20:C2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2017-03-27T11:05:36Z</dcterms:modified>
</cp:coreProperties>
</file>