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39" i="1" l="1"/>
  <c r="G139" i="1"/>
  <c r="G129" i="1"/>
  <c r="F125" i="1"/>
  <c r="G124" i="1"/>
  <c r="G125" i="1"/>
  <c r="G119" i="1"/>
  <c r="G120" i="1"/>
  <c r="H41" i="1" l="1"/>
  <c r="H42" i="1"/>
  <c r="H43" i="1"/>
  <c r="G42" i="1"/>
  <c r="G43" i="1"/>
  <c r="F42" i="1"/>
  <c r="F43" i="1"/>
  <c r="E42" i="1"/>
  <c r="E43" i="1"/>
  <c r="H120" i="1" l="1"/>
  <c r="I125" i="1"/>
  <c r="H125" i="1"/>
  <c r="H124" i="1"/>
  <c r="G122" i="1"/>
  <c r="F122" i="1"/>
  <c r="E122" i="1"/>
  <c r="I120" i="1"/>
  <c r="I119" i="1"/>
  <c r="H119" i="1"/>
  <c r="G117" i="1"/>
  <c r="F117" i="1"/>
  <c r="E117" i="1"/>
  <c r="I133" i="1"/>
  <c r="H133" i="1"/>
  <c r="H132" i="1" s="1"/>
  <c r="G132" i="1"/>
  <c r="F132" i="1"/>
  <c r="E132" i="1"/>
  <c r="I129" i="1"/>
  <c r="H129" i="1"/>
  <c r="H127" i="1"/>
  <c r="G127" i="1"/>
  <c r="F127" i="1"/>
  <c r="E127" i="1"/>
  <c r="H140" i="1"/>
  <c r="I139" i="1"/>
  <c r="G137" i="1"/>
  <c r="I137" i="1" s="1"/>
  <c r="F137" i="1"/>
  <c r="E137" i="1"/>
  <c r="I115" i="1"/>
  <c r="F115" i="1"/>
  <c r="H115" i="1"/>
  <c r="G115" i="1"/>
  <c r="E115" i="1"/>
  <c r="I122" i="1" l="1"/>
  <c r="H117" i="1"/>
  <c r="H137" i="1"/>
  <c r="H122" i="1"/>
  <c r="I132" i="1"/>
  <c r="I127" i="1"/>
  <c r="I117" i="1"/>
  <c r="G85" i="1" l="1"/>
  <c r="G112" i="1" s="1"/>
  <c r="F85" i="1"/>
  <c r="F112" i="1" s="1"/>
  <c r="E85" i="1"/>
  <c r="I77" i="1"/>
  <c r="H77" i="1"/>
  <c r="H75" i="1"/>
  <c r="G74" i="1"/>
  <c r="F74" i="1"/>
  <c r="E74" i="1"/>
  <c r="G69" i="1"/>
  <c r="F69" i="1"/>
  <c r="E69" i="1"/>
  <c r="I72" i="1"/>
  <c r="H72" i="1"/>
  <c r="G58" i="1"/>
  <c r="F58" i="1"/>
  <c r="E58" i="1"/>
  <c r="G51" i="1"/>
  <c r="F51" i="1"/>
  <c r="E51" i="1"/>
  <c r="I54" i="1"/>
  <c r="H54" i="1"/>
  <c r="F41" i="1"/>
  <c r="E41" i="1"/>
  <c r="G35" i="1"/>
  <c r="F35" i="1"/>
  <c r="E35" i="1"/>
  <c r="I37" i="1"/>
  <c r="G30" i="1"/>
  <c r="G41" i="1" s="1"/>
  <c r="F30" i="1"/>
  <c r="E30" i="1"/>
  <c r="I31" i="1"/>
  <c r="H31" i="1"/>
  <c r="H30" i="1" s="1"/>
  <c r="G25" i="1"/>
  <c r="F25" i="1"/>
  <c r="E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7" i="1"/>
  <c r="H18" i="1"/>
  <c r="I69" i="1" l="1"/>
  <c r="I74" i="1"/>
  <c r="E112" i="1"/>
  <c r="H69" i="1"/>
  <c r="H74" i="1"/>
  <c r="H58" i="1"/>
  <c r="I58" i="1"/>
  <c r="I51" i="1"/>
  <c r="H51" i="1"/>
  <c r="H35" i="1"/>
  <c r="I35" i="1"/>
  <c r="I41" i="1"/>
  <c r="I25" i="1"/>
  <c r="I30" i="1"/>
  <c r="I15" i="1"/>
  <c r="I20" i="1"/>
  <c r="H15" i="1"/>
  <c r="E15" i="1"/>
  <c r="F60" i="1" l="1"/>
  <c r="E60" i="1"/>
  <c r="H23" i="1"/>
  <c r="H20" i="1" s="1"/>
  <c r="E62" i="1" l="1"/>
  <c r="F62" i="1"/>
  <c r="H38" i="1" l="1"/>
  <c r="H37" i="1" l="1"/>
  <c r="H70" i="1" l="1"/>
  <c r="H85" i="1" l="1"/>
  <c r="H112" i="1" s="1"/>
  <c r="I85" i="1"/>
  <c r="I112" i="1" s="1"/>
  <c r="H61" i="1"/>
  <c r="H59" i="1"/>
  <c r="H52" i="1"/>
  <c r="F87" i="1"/>
  <c r="F114" i="1" s="1"/>
  <c r="F86" i="1"/>
  <c r="F113" i="1" s="1"/>
  <c r="F111" i="1" s="1"/>
  <c r="E86" i="1"/>
  <c r="E113" i="1" s="1"/>
  <c r="E87" i="1"/>
  <c r="E114" i="1" s="1"/>
  <c r="G87" i="1"/>
  <c r="G86" i="1"/>
  <c r="I86" i="1" l="1"/>
  <c r="I113" i="1" s="1"/>
  <c r="I87" i="1"/>
  <c r="I114" i="1" s="1"/>
  <c r="G40" i="1"/>
  <c r="E40" i="1"/>
  <c r="F40" i="1"/>
  <c r="I43" i="1"/>
  <c r="H40" i="1"/>
  <c r="E111" i="1"/>
  <c r="I42" i="1"/>
  <c r="F84" i="1"/>
  <c r="E84" i="1"/>
  <c r="G114" i="1"/>
  <c r="H87" i="1"/>
  <c r="H114" i="1" s="1"/>
  <c r="G84" i="1"/>
  <c r="G113" i="1"/>
  <c r="G111" i="1" s="1"/>
  <c r="I111" i="1" s="1"/>
  <c r="H86" i="1"/>
  <c r="H113" i="1" s="1"/>
  <c r="I40" i="1" l="1"/>
  <c r="H84" i="1"/>
  <c r="I84" i="1"/>
  <c r="H111" i="1"/>
</calcChain>
</file>

<file path=xl/sharedStrings.xml><?xml version="1.0" encoding="utf-8"?>
<sst xmlns="http://schemas.openxmlformats.org/spreadsheetml/2006/main" count="208" uniqueCount="86">
  <si>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</si>
  <si>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</si>
  <si>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</si>
  <si>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</si>
  <si>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</si>
  <si>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</si>
  <si>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</si>
  <si>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</si>
  <si>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</si>
  <si>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</si>
  <si>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</si>
  <si>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</si>
  <si>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</si>
  <si>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</si>
  <si>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</si>
  <si>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</si>
  <si>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</si>
  <si>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</si>
  <si>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</si>
  <si>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</si>
  <si>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</si>
  <si>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</si>
  <si>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</si>
  <si>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</si>
  <si>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</si>
  <si>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</si>
  <si>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</si>
  <si>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</si>
  <si>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</si>
  <si>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</si>
  <si>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</si>
  <si>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</si>
  <si>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</si>
  <si>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</si>
  <si>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</si>
  <si>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</si>
  <si>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</si>
  <si>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</si>
  <si>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Составлены полные списки кандидатов в присяжные заседатели</t>
  </si>
  <si>
    <t>всего</t>
  </si>
  <si>
    <t xml:space="preserve">бюджет автономного округа </t>
  </si>
  <si>
    <t>Обеспечение функционирования и развития систем видеонаблюдения в сферах общественного порядка, безопасности дорожного движения (1)</t>
  </si>
  <si>
    <t>Создание условий для деятельности народной дружины на территории города Югорска (2)</t>
  </si>
  <si>
    <t>Обеспечение исполнения государственных полномочий по созданию и обеспечению деятельности административной комиссии города Югорска (2)</t>
  </si>
  <si>
    <t>Обеспечение исполнения государственных полномочий по составлению (изменению) списков кандидатов в присяжных заседатели федеральнывх судов общей юрисдикции (2,4)</t>
  </si>
  <si>
    <t>Обеспечение исполнения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(3)</t>
  </si>
  <si>
    <t xml:space="preserve">В том числе по проектам, портфелям проектов (в том числе направлшенные на реализацию национальных и федеральных проектов Российской Федерации </t>
  </si>
  <si>
    <t>Члены НД  обеспечивали общественный порядок при проведении мероприятий города и в выходные дни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</si>
  <si>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</si>
  <si>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</si>
  <si>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</si>
  <si>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</si>
  <si>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</si>
  <si>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</si>
  <si>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</si>
  <si>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</si>
  <si>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</si>
  <si>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</si>
  <si>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</si>
  <si>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</si>
  <si>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</si>
  <si>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</si>
  <si>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</si>
  <si>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Проекты, портфели проектов (в том числе направлшенные н6а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</si>
  <si>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</si>
  <si>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</si>
  <si>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</si>
  <si>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</si>
  <si>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</si>
  <si>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</si>
  <si>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</si>
  <si>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</si>
  <si>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</si>
  <si>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</si>
  <si>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</si>
  <si>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</si>
  <si>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</si>
  <si>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</si>
  <si>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</si>
  <si>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</si>
  <si>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01 июля 2019 года</t>
  </si>
  <si>
    <t>в 1 полугодии осуществлялось техническое обеспечение системы видеонаблюдения, а так же на началось осуществление модернизации АПК "Безопасный город"</t>
  </si>
  <si>
    <t xml:space="preserve">Проведены заседания МСпоПК, где озвучена информация о деятельности ведомсв, структур по противодействию коррупции. </t>
  </si>
  <si>
    <t>Проведены заседания Антинаркотической комиссии, обсуждена динамика наркоситуации за 2018 год, профилактика наркомании в молодежной среде, взаимодействие с НКО</t>
  </si>
  <si>
    <t>Первый заместитель главы города Югорска</t>
  </si>
  <si>
    <t>Управление внутренней политики и общественных связей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</si>
</sst>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4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/>
    </xf>
    <xf numFmtId="165" fontId="5" fillId="0" borderId="39" xfId="0" applyNumberFormat="1" applyFont="1" applyBorder="1" applyAlignment="1">
      <alignment horizontal="right" vertical="center" wrapText="1"/>
    </xf>
    <xf numFmtId="165" fontId="5" fillId="0" borderId="43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1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49" fontId="4" fillId="0" borderId="26" xfId="0" applyNumberFormat="1" applyFont="1" applyFill="1" applyBorder="1" applyAlignment="1">
      <alignment horizontal="right" vertical="center" wrapText="1"/>
    </xf>
    <xf numFmtId="49" fontId="4" fillId="0" borderId="31" xfId="0" applyNumberFormat="1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49" fontId="4" fillId="0" borderId="30" xfId="0" applyNumberFormat="1" applyFont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4"/>
  <sheetViews>
    <sheetView tabSelected="1" zoomScale="85" zoomScaleNormal="85" workbookViewId="0">
      <selection activeCell="H140" sqref="H140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7" customWidth="1"/>
    <col min="8" max="8" width="11.5703125" customWidth="1"/>
    <col min="9" max="9" width="13.7109375" style="37" customWidth="1"/>
    <col min="10" max="10" width="13.85546875" customWidth="1"/>
  </cols>
  <sheetData>
    <row r="1" spans="1:10" ht="15.75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80</v>
      </c>
      <c r="G3" s="45"/>
      <c r="H3" s="5"/>
      <c r="I3" s="36"/>
      <c r="J3" s="5"/>
    </row>
    <row r="4" spans="1:10" ht="15.75" x14ac:dyDescent="0.25">
      <c r="A4" s="1"/>
    </row>
    <row r="5" spans="1:10" ht="19.5" customHeight="1" x14ac:dyDescent="0.25">
      <c r="A5" s="154"/>
      <c r="B5" s="154"/>
      <c r="C5" s="154"/>
      <c r="D5" s="154"/>
    </row>
    <row r="6" spans="1:10" x14ac:dyDescent="0.25">
      <c r="A6" s="153" t="s">
        <v>2</v>
      </c>
      <c r="B6" s="153"/>
      <c r="C6" s="153"/>
      <c r="D6" s="153"/>
    </row>
    <row r="7" spans="1:10" x14ac:dyDescent="0.25">
      <c r="A7" s="155" t="s">
        <v>34</v>
      </c>
      <c r="B7" s="155"/>
      <c r="C7" s="155"/>
      <c r="D7" s="155"/>
    </row>
    <row r="8" spans="1:10" x14ac:dyDescent="0.25">
      <c r="A8" s="153" t="s">
        <v>3</v>
      </c>
      <c r="B8" s="153"/>
      <c r="C8" s="153"/>
      <c r="D8" s="153"/>
    </row>
    <row r="9" spans="1:10" ht="15.75" x14ac:dyDescent="0.25">
      <c r="A9" s="2" t="s">
        <v>4</v>
      </c>
      <c r="G9" s="46"/>
      <c r="J9" t="s">
        <v>32</v>
      </c>
    </row>
    <row r="10" spans="1:10" ht="27.75" customHeight="1" x14ac:dyDescent="0.25">
      <c r="A10" s="162" t="s">
        <v>5</v>
      </c>
      <c r="B10" s="163" t="s">
        <v>30</v>
      </c>
      <c r="C10" s="163" t="s">
        <v>33</v>
      </c>
      <c r="D10" s="136" t="s">
        <v>6</v>
      </c>
      <c r="E10" s="163" t="s">
        <v>7</v>
      </c>
      <c r="F10" s="166" t="s">
        <v>8</v>
      </c>
      <c r="G10" s="158" t="s">
        <v>20</v>
      </c>
      <c r="H10" s="162" t="s">
        <v>9</v>
      </c>
      <c r="I10" s="163"/>
      <c r="J10" s="163" t="s">
        <v>31</v>
      </c>
    </row>
    <row r="11" spans="1:10" ht="35.25" customHeight="1" x14ac:dyDescent="0.25">
      <c r="A11" s="162"/>
      <c r="B11" s="163"/>
      <c r="C11" s="163"/>
      <c r="D11" s="164"/>
      <c r="E11" s="163"/>
      <c r="F11" s="166"/>
      <c r="G11" s="159"/>
      <c r="H11" s="4" t="s">
        <v>10</v>
      </c>
      <c r="I11" s="38" t="s">
        <v>11</v>
      </c>
      <c r="J11" s="163"/>
    </row>
    <row r="12" spans="1:10" ht="31.5" customHeight="1" x14ac:dyDescent="0.25">
      <c r="A12" s="162"/>
      <c r="B12" s="163"/>
      <c r="C12" s="163"/>
      <c r="D12" s="165"/>
      <c r="E12" s="163"/>
      <c r="F12" s="166"/>
      <c r="G12" s="160"/>
      <c r="H12" s="4" t="s">
        <v>29</v>
      </c>
      <c r="I12" s="38" t="s">
        <v>12</v>
      </c>
      <c r="J12" s="163"/>
    </row>
    <row r="13" spans="1:10" ht="19.5" customHeight="1" x14ac:dyDescent="0.25">
      <c r="A13" s="32">
        <v>1</v>
      </c>
      <c r="B13" s="33">
        <v>2</v>
      </c>
      <c r="C13" s="33">
        <v>3</v>
      </c>
      <c r="D13" s="34">
        <v>4</v>
      </c>
      <c r="E13" s="33">
        <v>5</v>
      </c>
      <c r="F13" s="35">
        <v>6</v>
      </c>
      <c r="G13" s="48">
        <v>7</v>
      </c>
      <c r="H13" s="32">
        <v>8</v>
      </c>
      <c r="I13" s="38">
        <v>9</v>
      </c>
      <c r="J13" s="33">
        <v>10</v>
      </c>
    </row>
    <row r="14" spans="1:10" x14ac:dyDescent="0.25">
      <c r="A14" s="161" t="s">
        <v>21</v>
      </c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0" ht="21.75" customHeight="1" x14ac:dyDescent="0.25">
      <c r="A15" s="140" t="s">
        <v>48</v>
      </c>
      <c r="B15" s="156" t="s">
        <v>41</v>
      </c>
      <c r="C15" s="140" t="s">
        <v>24</v>
      </c>
      <c r="D15" s="24" t="s">
        <v>39</v>
      </c>
      <c r="E15" s="15">
        <f>E17+E18</f>
        <v>1710</v>
      </c>
      <c r="F15" s="15">
        <f>F17+F18</f>
        <v>1710</v>
      </c>
      <c r="G15" s="26">
        <f>G17+G18</f>
        <v>444.4</v>
      </c>
      <c r="H15" s="15">
        <f>H17+H18</f>
        <v>-1265.5999999999999</v>
      </c>
      <c r="I15" s="26">
        <f>G15/F15*100</f>
        <v>25.988304093567251</v>
      </c>
      <c r="J15" s="142" t="s">
        <v>81</v>
      </c>
    </row>
    <row r="16" spans="1:10" ht="24.95" customHeight="1" x14ac:dyDescent="0.25">
      <c r="A16" s="104"/>
      <c r="B16" s="157"/>
      <c r="C16" s="104"/>
      <c r="D16" s="24" t="s">
        <v>13</v>
      </c>
      <c r="E16" s="15">
        <v>0</v>
      </c>
      <c r="F16" s="15">
        <v>0</v>
      </c>
      <c r="G16" s="26">
        <v>0</v>
      </c>
      <c r="H16" s="15">
        <v>0</v>
      </c>
      <c r="I16" s="26">
        <v>0</v>
      </c>
      <c r="J16" s="143"/>
    </row>
    <row r="17" spans="1:25" ht="24.95" customHeight="1" x14ac:dyDescent="0.25">
      <c r="A17" s="104"/>
      <c r="B17" s="157"/>
      <c r="C17" s="104"/>
      <c r="D17" s="24" t="s">
        <v>40</v>
      </c>
      <c r="E17" s="15">
        <v>497</v>
      </c>
      <c r="F17" s="15">
        <v>497</v>
      </c>
      <c r="G17" s="26">
        <v>0</v>
      </c>
      <c r="H17" s="15">
        <f>G17-F17</f>
        <v>-497</v>
      </c>
      <c r="I17" s="26">
        <v>0</v>
      </c>
      <c r="J17" s="143"/>
    </row>
    <row r="18" spans="1:25" ht="24.75" customHeight="1" x14ac:dyDescent="0.25">
      <c r="A18" s="104"/>
      <c r="B18" s="157"/>
      <c r="C18" s="104"/>
      <c r="D18" s="24" t="s">
        <v>15</v>
      </c>
      <c r="E18" s="15">
        <v>1213</v>
      </c>
      <c r="F18" s="49">
        <v>1213</v>
      </c>
      <c r="G18" s="26">
        <v>444.4</v>
      </c>
      <c r="H18" s="15">
        <f>G18-F18</f>
        <v>-768.6</v>
      </c>
      <c r="I18" s="26">
        <f>G18/F18*100</f>
        <v>36.636438582028028</v>
      </c>
      <c r="J18" s="143"/>
    </row>
    <row r="19" spans="1:25" ht="26.25" customHeight="1" x14ac:dyDescent="0.25">
      <c r="A19" s="104"/>
      <c r="B19" s="157"/>
      <c r="C19" s="105"/>
      <c r="D19" s="23" t="s">
        <v>16</v>
      </c>
      <c r="E19" s="15">
        <v>0</v>
      </c>
      <c r="F19" s="15">
        <v>0</v>
      </c>
      <c r="G19" s="26">
        <v>0</v>
      </c>
      <c r="H19" s="15">
        <v>0</v>
      </c>
      <c r="I19" s="26">
        <v>0</v>
      </c>
      <c r="J19" s="143"/>
    </row>
    <row r="20" spans="1:25" s="10" customFormat="1" ht="24.95" customHeight="1" x14ac:dyDescent="0.25">
      <c r="A20" s="103" t="s">
        <v>49</v>
      </c>
      <c r="B20" s="106" t="s">
        <v>42</v>
      </c>
      <c r="C20" s="103" t="s">
        <v>35</v>
      </c>
      <c r="D20" s="23" t="s">
        <v>23</v>
      </c>
      <c r="E20" s="15">
        <f>E22+E23</f>
        <v>112.5</v>
      </c>
      <c r="F20" s="15">
        <f>F22+F23</f>
        <v>112.5</v>
      </c>
      <c r="G20" s="39">
        <f>G22+G23</f>
        <v>32</v>
      </c>
      <c r="H20" s="16">
        <f>H22+H23</f>
        <v>-80.5</v>
      </c>
      <c r="I20" s="39">
        <f>G20/F20*100</f>
        <v>28.444444444444443</v>
      </c>
      <c r="J20" s="120" t="s">
        <v>47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4"/>
      <c r="B21" s="107"/>
      <c r="C21" s="104"/>
      <c r="D21" s="24" t="s">
        <v>13</v>
      </c>
      <c r="E21" s="15">
        <v>0</v>
      </c>
      <c r="F21" s="15">
        <v>0</v>
      </c>
      <c r="G21" s="39">
        <v>0</v>
      </c>
      <c r="H21" s="15">
        <v>0</v>
      </c>
      <c r="I21" s="26">
        <v>0</v>
      </c>
      <c r="J21" s="12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4"/>
      <c r="B22" s="107"/>
      <c r="C22" s="104"/>
      <c r="D22" s="24" t="s">
        <v>14</v>
      </c>
      <c r="E22" s="26">
        <v>78.7</v>
      </c>
      <c r="F22" s="26">
        <v>78.7</v>
      </c>
      <c r="G22" s="39">
        <v>22.4</v>
      </c>
      <c r="H22" s="50">
        <f>G22-F22</f>
        <v>-56.300000000000004</v>
      </c>
      <c r="I22" s="50">
        <f>G22/F22*100</f>
        <v>28.46251588310038</v>
      </c>
      <c r="J22" s="12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4"/>
      <c r="B23" s="107"/>
      <c r="C23" s="104"/>
      <c r="D23" s="24" t="s">
        <v>22</v>
      </c>
      <c r="E23" s="15">
        <v>33.799999999999997</v>
      </c>
      <c r="F23" s="15">
        <v>33.799999999999997</v>
      </c>
      <c r="G23" s="39">
        <v>9.6</v>
      </c>
      <c r="H23" s="15">
        <f>G23-F23</f>
        <v>-24.199999999999996</v>
      </c>
      <c r="I23" s="26">
        <f>G23/F23*100</f>
        <v>28.402366863905325</v>
      </c>
      <c r="J23" s="12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5"/>
      <c r="B24" s="108"/>
      <c r="C24" s="105"/>
      <c r="D24" s="24" t="s">
        <v>16</v>
      </c>
      <c r="E24" s="15">
        <v>0</v>
      </c>
      <c r="F24" s="15">
        <v>0</v>
      </c>
      <c r="G24" s="39">
        <v>0</v>
      </c>
      <c r="H24" s="16">
        <v>0</v>
      </c>
      <c r="I24" s="39">
        <v>0</v>
      </c>
      <c r="J24" s="12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03" t="s">
        <v>50</v>
      </c>
      <c r="B25" s="103" t="s">
        <v>43</v>
      </c>
      <c r="C25" s="103" t="s">
        <v>27</v>
      </c>
      <c r="D25" s="24" t="s">
        <v>23</v>
      </c>
      <c r="E25" s="15">
        <f>E27</f>
        <v>1678</v>
      </c>
      <c r="F25" s="15">
        <f>F27</f>
        <v>1678</v>
      </c>
      <c r="G25" s="39">
        <f>G27</f>
        <v>940.4</v>
      </c>
      <c r="H25" s="16">
        <f>H27</f>
        <v>-737.6</v>
      </c>
      <c r="I25" s="39">
        <f>G25/F25*100</f>
        <v>56.042908224076285</v>
      </c>
      <c r="J25" s="120" t="s">
        <v>37</v>
      </c>
    </row>
    <row r="26" spans="1:25" s="11" customFormat="1" ht="23.25" customHeight="1" x14ac:dyDescent="0.25">
      <c r="A26" s="104"/>
      <c r="B26" s="104"/>
      <c r="C26" s="104"/>
      <c r="D26" s="24" t="s">
        <v>13</v>
      </c>
      <c r="E26" s="15">
        <v>0</v>
      </c>
      <c r="F26" s="15">
        <v>0</v>
      </c>
      <c r="G26" s="26">
        <v>0</v>
      </c>
      <c r="H26" s="15">
        <v>0</v>
      </c>
      <c r="I26" s="26">
        <v>0</v>
      </c>
      <c r="J26" s="121"/>
    </row>
    <row r="27" spans="1:25" s="11" customFormat="1" ht="27.75" customHeight="1" x14ac:dyDescent="0.25">
      <c r="A27" s="104"/>
      <c r="B27" s="104"/>
      <c r="C27" s="104"/>
      <c r="D27" s="24" t="s">
        <v>40</v>
      </c>
      <c r="E27" s="15">
        <v>1678</v>
      </c>
      <c r="F27" s="15">
        <v>1678</v>
      </c>
      <c r="G27" s="15">
        <v>940.4</v>
      </c>
      <c r="H27" s="15">
        <f>G27-F27</f>
        <v>-737.6</v>
      </c>
      <c r="I27" s="15">
        <f>G27/F27*100</f>
        <v>56.042908224076285</v>
      </c>
      <c r="J27" s="121"/>
    </row>
    <row r="28" spans="1:25" s="11" customFormat="1" ht="24.75" customHeight="1" x14ac:dyDescent="0.25">
      <c r="A28" s="104"/>
      <c r="B28" s="104"/>
      <c r="C28" s="104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21"/>
    </row>
    <row r="29" spans="1:25" s="11" customFormat="1" ht="25.5" customHeight="1" x14ac:dyDescent="0.25">
      <c r="A29" s="105"/>
      <c r="B29" s="105"/>
      <c r="C29" s="105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22"/>
    </row>
    <row r="30" spans="1:25" s="11" customFormat="1" ht="21" customHeight="1" x14ac:dyDescent="0.25">
      <c r="A30" s="103" t="s">
        <v>51</v>
      </c>
      <c r="B30" s="103" t="s">
        <v>44</v>
      </c>
      <c r="C30" s="103" t="s">
        <v>25</v>
      </c>
      <c r="D30" s="24" t="s">
        <v>23</v>
      </c>
      <c r="E30" s="15">
        <f>E31</f>
        <v>9.8000000000000007</v>
      </c>
      <c r="F30" s="15">
        <f>F31</f>
        <v>9.8000000000000007</v>
      </c>
      <c r="G30" s="39">
        <f>G31</f>
        <v>0</v>
      </c>
      <c r="H30" s="16">
        <f>H31</f>
        <v>-9.8000000000000007</v>
      </c>
      <c r="I30" s="39">
        <f>G30/F30*100</f>
        <v>0</v>
      </c>
      <c r="J30" s="120" t="s">
        <v>38</v>
      </c>
    </row>
    <row r="31" spans="1:25" s="11" customFormat="1" ht="23.25" customHeight="1" x14ac:dyDescent="0.25">
      <c r="A31" s="104"/>
      <c r="B31" s="104"/>
      <c r="C31" s="104"/>
      <c r="D31" s="24" t="s">
        <v>13</v>
      </c>
      <c r="E31" s="15">
        <v>9.8000000000000007</v>
      </c>
      <c r="F31" s="15">
        <v>9.8000000000000007</v>
      </c>
      <c r="G31" s="26">
        <v>0</v>
      </c>
      <c r="H31" s="15">
        <f>G31-F31</f>
        <v>-9.8000000000000007</v>
      </c>
      <c r="I31" s="26">
        <f>G31/F31*100</f>
        <v>0</v>
      </c>
      <c r="J31" s="121"/>
    </row>
    <row r="32" spans="1:25" s="11" customFormat="1" ht="24" customHeight="1" x14ac:dyDescent="0.25">
      <c r="A32" s="104"/>
      <c r="B32" s="104"/>
      <c r="C32" s="104"/>
      <c r="D32" s="24" t="s">
        <v>40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21"/>
    </row>
    <row r="33" spans="1:25" s="11" customFormat="1" ht="22.5" customHeight="1" x14ac:dyDescent="0.25">
      <c r="A33" s="104"/>
      <c r="B33" s="104"/>
      <c r="C33" s="104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21"/>
    </row>
    <row r="34" spans="1:25" s="11" customFormat="1" ht="24.75" customHeight="1" x14ac:dyDescent="0.25">
      <c r="A34" s="105"/>
      <c r="B34" s="105"/>
      <c r="C34" s="105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22"/>
    </row>
    <row r="35" spans="1:25" s="11" customFormat="1" ht="20.25" customHeight="1" x14ac:dyDescent="0.25">
      <c r="A35" s="103" t="s">
        <v>52</v>
      </c>
      <c r="B35" s="103" t="s">
        <v>45</v>
      </c>
      <c r="C35" s="103" t="s">
        <v>28</v>
      </c>
      <c r="D35" s="24" t="s">
        <v>23</v>
      </c>
      <c r="E35" s="15">
        <f>E37</f>
        <v>5458.3</v>
      </c>
      <c r="F35" s="15">
        <f>F37</f>
        <v>5458.3</v>
      </c>
      <c r="G35" s="39">
        <f>G37</f>
        <v>2672.7</v>
      </c>
      <c r="H35" s="16">
        <f>G35-F35</f>
        <v>-2785.6000000000004</v>
      </c>
      <c r="I35" s="39">
        <f>G35/F35*100</f>
        <v>48.965795210963115</v>
      </c>
      <c r="J35" s="120" t="s">
        <v>36</v>
      </c>
    </row>
    <row r="36" spans="1:25" s="11" customFormat="1" ht="24" customHeight="1" x14ac:dyDescent="0.25">
      <c r="A36" s="104"/>
      <c r="B36" s="104"/>
      <c r="C36" s="104"/>
      <c r="D36" s="24" t="s">
        <v>13</v>
      </c>
      <c r="E36" s="15">
        <v>0</v>
      </c>
      <c r="F36" s="15">
        <v>0</v>
      </c>
      <c r="G36" s="39">
        <v>0</v>
      </c>
      <c r="H36" s="16">
        <v>0</v>
      </c>
      <c r="I36" s="39">
        <v>0</v>
      </c>
      <c r="J36" s="121"/>
    </row>
    <row r="37" spans="1:25" s="11" customFormat="1" ht="23.25" customHeight="1" x14ac:dyDescent="0.25">
      <c r="A37" s="104"/>
      <c r="B37" s="104"/>
      <c r="C37" s="104"/>
      <c r="D37" s="24" t="s">
        <v>40</v>
      </c>
      <c r="E37" s="15">
        <v>5458.3</v>
      </c>
      <c r="F37" s="15">
        <v>5458.3</v>
      </c>
      <c r="G37" s="26">
        <v>2672.7</v>
      </c>
      <c r="H37" s="15">
        <f t="shared" ref="H37" si="0">F37-G37</f>
        <v>2785.6000000000004</v>
      </c>
      <c r="I37" s="26">
        <f>G37/F37*100</f>
        <v>48.965795210963115</v>
      </c>
      <c r="J37" s="121"/>
    </row>
    <row r="38" spans="1:25" s="11" customFormat="1" ht="24" customHeight="1" x14ac:dyDescent="0.25">
      <c r="A38" s="104"/>
      <c r="B38" s="104"/>
      <c r="C38" s="104"/>
      <c r="D38" s="24" t="s">
        <v>22</v>
      </c>
      <c r="E38" s="15">
        <v>0</v>
      </c>
      <c r="F38" s="15">
        <v>0</v>
      </c>
      <c r="G38" s="26">
        <v>0</v>
      </c>
      <c r="H38" s="15">
        <f>F38-G38</f>
        <v>0</v>
      </c>
      <c r="I38" s="26">
        <v>0</v>
      </c>
      <c r="J38" s="121"/>
    </row>
    <row r="39" spans="1:25" s="11" customFormat="1" ht="22.5" customHeight="1" x14ac:dyDescent="0.25">
      <c r="A39" s="105"/>
      <c r="B39" s="105"/>
      <c r="C39" s="105"/>
      <c r="D39" s="24" t="s">
        <v>16</v>
      </c>
      <c r="E39" s="15">
        <v>0</v>
      </c>
      <c r="F39" s="15">
        <v>0</v>
      </c>
      <c r="G39" s="39">
        <v>0</v>
      </c>
      <c r="H39" s="16">
        <v>0</v>
      </c>
      <c r="I39" s="39">
        <v>0</v>
      </c>
      <c r="J39" s="122"/>
    </row>
    <row r="40" spans="1:25" ht="20.25" customHeight="1" x14ac:dyDescent="0.25">
      <c r="A40" s="109" t="s">
        <v>60</v>
      </c>
      <c r="B40" s="110"/>
      <c r="C40" s="111"/>
      <c r="D40" s="24" t="s">
        <v>39</v>
      </c>
      <c r="E40" s="26">
        <f>E41+E42+E43+E44</f>
        <v>8968.6</v>
      </c>
      <c r="F40" s="26">
        <f>F41+F42+F43+F44</f>
        <v>8968.6</v>
      </c>
      <c r="G40" s="26">
        <f>G41+G42+G43+G44</f>
        <v>4089.5</v>
      </c>
      <c r="H40" s="26">
        <f>H41+H42+H43+H44</f>
        <v>-4879.1000000000004</v>
      </c>
      <c r="I40" s="26">
        <f>G40/F40*100</f>
        <v>45.597975157772673</v>
      </c>
      <c r="J40" s="150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22.5" customHeight="1" x14ac:dyDescent="0.25">
      <c r="A41" s="112"/>
      <c r="B41" s="113"/>
      <c r="C41" s="114"/>
      <c r="D41" s="24" t="s">
        <v>13</v>
      </c>
      <c r="E41" s="26">
        <f>E31</f>
        <v>9.8000000000000007</v>
      </c>
      <c r="F41" s="26">
        <f>F31</f>
        <v>9.8000000000000007</v>
      </c>
      <c r="G41" s="26">
        <f>G30</f>
        <v>0</v>
      </c>
      <c r="H41" s="26">
        <f>G41-E41</f>
        <v>-9.8000000000000007</v>
      </c>
      <c r="I41" s="26">
        <f>G41/F41*100</f>
        <v>0</v>
      </c>
      <c r="J41" s="121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22.5" customHeight="1" thickBot="1" x14ac:dyDescent="0.3">
      <c r="A42" s="112"/>
      <c r="B42" s="113"/>
      <c r="C42" s="114"/>
      <c r="D42" s="24" t="s">
        <v>14</v>
      </c>
      <c r="E42" s="26">
        <f t="shared" ref="E42:G43" si="1">E37+E32+E27+E22+E17</f>
        <v>7712</v>
      </c>
      <c r="F42" s="26">
        <f t="shared" si="1"/>
        <v>7712</v>
      </c>
      <c r="G42" s="26">
        <f t="shared" si="1"/>
        <v>3635.5</v>
      </c>
      <c r="H42" s="26">
        <f>G42-E42</f>
        <v>-4076.5</v>
      </c>
      <c r="I42" s="26">
        <f>G42/F42*100</f>
        <v>47.140819502074685</v>
      </c>
      <c r="J42" s="121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s="9" customFormat="1" ht="24.95" customHeight="1" thickBot="1" x14ac:dyDescent="0.3">
      <c r="A43" s="112"/>
      <c r="B43" s="113"/>
      <c r="C43" s="114"/>
      <c r="D43" s="24" t="s">
        <v>22</v>
      </c>
      <c r="E43" s="26">
        <f t="shared" si="1"/>
        <v>1246.8</v>
      </c>
      <c r="F43" s="26">
        <f t="shared" si="1"/>
        <v>1246.8</v>
      </c>
      <c r="G43" s="26">
        <f t="shared" si="1"/>
        <v>454</v>
      </c>
      <c r="H43" s="26">
        <f>G43-E43</f>
        <v>-792.8</v>
      </c>
      <c r="I43" s="26">
        <f>G43/F43*100</f>
        <v>36.413217837664426</v>
      </c>
      <c r="J43" s="121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23.25" customHeight="1" x14ac:dyDescent="0.25">
      <c r="A44" s="115"/>
      <c r="B44" s="116"/>
      <c r="C44" s="117"/>
      <c r="D44" s="24" t="s">
        <v>16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122"/>
      <c r="V44" s="27"/>
      <c r="W44" s="27"/>
      <c r="X44" s="27"/>
      <c r="Y44" s="27"/>
    </row>
    <row r="45" spans="1:25" ht="24.95" customHeight="1" x14ac:dyDescent="0.25">
      <c r="A45" s="109" t="s">
        <v>46</v>
      </c>
      <c r="B45" s="110"/>
      <c r="C45" s="111"/>
      <c r="D45" s="51" t="s">
        <v>39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103"/>
    </row>
    <row r="46" spans="1:25" ht="24.95" customHeight="1" x14ac:dyDescent="0.25">
      <c r="A46" s="112"/>
      <c r="B46" s="113"/>
      <c r="C46" s="114"/>
      <c r="D46" s="24" t="s">
        <v>13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104"/>
    </row>
    <row r="47" spans="1:25" ht="24.95" customHeight="1" x14ac:dyDescent="0.25">
      <c r="A47" s="112"/>
      <c r="B47" s="113"/>
      <c r="C47" s="114"/>
      <c r="D47" s="24" t="s">
        <v>14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104"/>
    </row>
    <row r="48" spans="1:25" ht="24.95" customHeight="1" x14ac:dyDescent="0.25">
      <c r="A48" s="112"/>
      <c r="B48" s="113"/>
      <c r="C48" s="114"/>
      <c r="D48" s="24" t="s">
        <v>22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104"/>
    </row>
    <row r="49" spans="1:10" ht="24.95" customHeight="1" x14ac:dyDescent="0.25">
      <c r="A49" s="115"/>
      <c r="B49" s="116"/>
      <c r="C49" s="117"/>
      <c r="D49" s="24" t="s">
        <v>16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105"/>
    </row>
    <row r="50" spans="1:10" ht="24.95" customHeight="1" x14ac:dyDescent="0.25">
      <c r="A50" s="141" t="s">
        <v>59</v>
      </c>
      <c r="B50" s="127"/>
      <c r="C50" s="127"/>
      <c r="D50" s="127"/>
      <c r="E50" s="127"/>
      <c r="F50" s="127"/>
      <c r="G50" s="127"/>
      <c r="H50" s="127"/>
      <c r="I50" s="127"/>
      <c r="J50" s="128"/>
    </row>
    <row r="51" spans="1:10" ht="24" customHeight="1" x14ac:dyDescent="0.25">
      <c r="A51" s="103" t="s">
        <v>53</v>
      </c>
      <c r="B51" s="106" t="s">
        <v>54</v>
      </c>
      <c r="C51" s="103" t="s">
        <v>35</v>
      </c>
      <c r="D51" s="52" t="s">
        <v>39</v>
      </c>
      <c r="E51" s="15">
        <f>E54</f>
        <v>30</v>
      </c>
      <c r="F51" s="15">
        <f>F54</f>
        <v>30</v>
      </c>
      <c r="G51" s="26">
        <f>G54</f>
        <v>0</v>
      </c>
      <c r="H51" s="15">
        <f>G51-F51</f>
        <v>-30</v>
      </c>
      <c r="I51" s="26">
        <f>G51/F51*100</f>
        <v>0</v>
      </c>
      <c r="J51" s="123" t="s">
        <v>82</v>
      </c>
    </row>
    <row r="52" spans="1:10" ht="26.25" customHeight="1" x14ac:dyDescent="0.25">
      <c r="A52" s="104"/>
      <c r="B52" s="107"/>
      <c r="C52" s="104"/>
      <c r="D52" s="24" t="s">
        <v>13</v>
      </c>
      <c r="E52" s="15">
        <v>0</v>
      </c>
      <c r="F52" s="15">
        <v>0</v>
      </c>
      <c r="G52" s="26">
        <v>0</v>
      </c>
      <c r="H52" s="15">
        <f t="shared" ref="H52:H61" si="2">F52-G52</f>
        <v>0</v>
      </c>
      <c r="I52" s="26">
        <v>0</v>
      </c>
      <c r="J52" s="104"/>
    </row>
    <row r="53" spans="1:10" ht="24.95" customHeight="1" x14ac:dyDescent="0.25">
      <c r="A53" s="104"/>
      <c r="B53" s="107"/>
      <c r="C53" s="104"/>
      <c r="D53" s="24" t="s">
        <v>14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04"/>
    </row>
    <row r="54" spans="1:10" ht="24.95" customHeight="1" x14ac:dyDescent="0.25">
      <c r="A54" s="104"/>
      <c r="B54" s="107"/>
      <c r="C54" s="104"/>
      <c r="D54" s="24" t="s">
        <v>22</v>
      </c>
      <c r="E54" s="15">
        <v>30</v>
      </c>
      <c r="F54" s="15">
        <v>30</v>
      </c>
      <c r="G54" s="26">
        <v>0</v>
      </c>
      <c r="H54" s="15">
        <f>G54-F54</f>
        <v>-30</v>
      </c>
      <c r="I54" s="26">
        <f>G54/F54*100</f>
        <v>0</v>
      </c>
      <c r="J54" s="104"/>
    </row>
    <row r="55" spans="1:10" ht="51.75" hidden="1" customHeight="1" thickBot="1" x14ac:dyDescent="0.3">
      <c r="A55" s="104"/>
      <c r="B55" s="107"/>
      <c r="C55" s="104"/>
      <c r="D55" s="24"/>
      <c r="E55" s="15"/>
      <c r="F55" s="15"/>
      <c r="G55" s="26"/>
      <c r="H55" s="15"/>
      <c r="I55" s="26"/>
      <c r="J55" s="104"/>
    </row>
    <row r="56" spans="1:10" ht="39" hidden="1" customHeight="1" thickBot="1" x14ac:dyDescent="0.3">
      <c r="A56" s="104"/>
      <c r="B56" s="107"/>
      <c r="C56" s="104"/>
      <c r="D56" s="24"/>
      <c r="E56" s="15"/>
      <c r="F56" s="15"/>
      <c r="G56" s="26"/>
      <c r="H56" s="15"/>
      <c r="I56" s="26"/>
      <c r="J56" s="104"/>
    </row>
    <row r="57" spans="1:10" ht="25.5" customHeight="1" x14ac:dyDescent="0.25">
      <c r="A57" s="105"/>
      <c r="B57" s="108"/>
      <c r="C57" s="105"/>
      <c r="D57" s="24" t="s">
        <v>16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05"/>
    </row>
    <row r="58" spans="1:10" ht="24" customHeight="1" x14ac:dyDescent="0.25">
      <c r="A58" s="109" t="s">
        <v>57</v>
      </c>
      <c r="B58" s="110"/>
      <c r="C58" s="111"/>
      <c r="D58" s="51" t="s">
        <v>39</v>
      </c>
      <c r="E58" s="15">
        <f>E61</f>
        <v>30</v>
      </c>
      <c r="F58" s="15">
        <f>F61</f>
        <v>30</v>
      </c>
      <c r="G58" s="26">
        <f>G61</f>
        <v>0</v>
      </c>
      <c r="H58" s="15">
        <f>G58-F58</f>
        <v>-30</v>
      </c>
      <c r="I58" s="26">
        <f>G58/F58*100</f>
        <v>0</v>
      </c>
      <c r="J58" s="103"/>
    </row>
    <row r="59" spans="1:10" ht="27" customHeight="1" x14ac:dyDescent="0.25">
      <c r="A59" s="112"/>
      <c r="B59" s="113"/>
      <c r="C59" s="114"/>
      <c r="D59" s="24" t="s">
        <v>13</v>
      </c>
      <c r="E59" s="15">
        <v>0</v>
      </c>
      <c r="F59" s="15">
        <v>0</v>
      </c>
      <c r="G59" s="26">
        <v>0</v>
      </c>
      <c r="H59" s="15">
        <f t="shared" si="2"/>
        <v>0</v>
      </c>
      <c r="I59" s="26">
        <v>0</v>
      </c>
      <c r="J59" s="104"/>
    </row>
    <row r="60" spans="1:10" ht="24.95" customHeight="1" x14ac:dyDescent="0.25">
      <c r="A60" s="112"/>
      <c r="B60" s="113"/>
      <c r="C60" s="114"/>
      <c r="D60" s="24" t="s">
        <v>14</v>
      </c>
      <c r="E60" s="15">
        <f>E57</f>
        <v>0</v>
      </c>
      <c r="F60" s="15">
        <f>F53</f>
        <v>0</v>
      </c>
      <c r="G60" s="26">
        <v>0</v>
      </c>
      <c r="H60" s="15">
        <v>0</v>
      </c>
      <c r="I60" s="26">
        <v>0</v>
      </c>
      <c r="J60" s="104"/>
    </row>
    <row r="61" spans="1:10" ht="24.95" customHeight="1" x14ac:dyDescent="0.25">
      <c r="A61" s="112"/>
      <c r="B61" s="113"/>
      <c r="C61" s="114"/>
      <c r="D61" s="24" t="s">
        <v>22</v>
      </c>
      <c r="E61" s="15">
        <v>30</v>
      </c>
      <c r="F61" s="15">
        <v>30</v>
      </c>
      <c r="G61" s="26">
        <v>0</v>
      </c>
      <c r="H61" s="15">
        <f t="shared" si="2"/>
        <v>30</v>
      </c>
      <c r="I61" s="26">
        <v>0</v>
      </c>
      <c r="J61" s="104"/>
    </row>
    <row r="62" spans="1:10" ht="24.95" customHeight="1" x14ac:dyDescent="0.25">
      <c r="A62" s="115"/>
      <c r="B62" s="116"/>
      <c r="C62" s="117"/>
      <c r="D62" s="24" t="s">
        <v>16</v>
      </c>
      <c r="E62" s="15">
        <f>E60</f>
        <v>0</v>
      </c>
      <c r="F62" s="15">
        <f>F60</f>
        <v>0</v>
      </c>
      <c r="G62" s="26">
        <v>0</v>
      </c>
      <c r="H62" s="15">
        <v>0</v>
      </c>
      <c r="I62" s="26">
        <v>0</v>
      </c>
      <c r="J62" s="105"/>
    </row>
    <row r="63" spans="1:10" ht="24.95" customHeight="1" x14ac:dyDescent="0.25">
      <c r="A63" s="109" t="s">
        <v>46</v>
      </c>
      <c r="B63" s="110"/>
      <c r="C63" s="111"/>
      <c r="D63" s="51" t="s">
        <v>39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150"/>
    </row>
    <row r="64" spans="1:10" ht="24.95" customHeight="1" x14ac:dyDescent="0.25">
      <c r="A64" s="112"/>
      <c r="B64" s="113"/>
      <c r="C64" s="114"/>
      <c r="D64" s="24" t="s">
        <v>13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121"/>
    </row>
    <row r="65" spans="1:10" ht="24.95" customHeight="1" x14ac:dyDescent="0.25">
      <c r="A65" s="112"/>
      <c r="B65" s="113"/>
      <c r="C65" s="114"/>
      <c r="D65" s="24" t="s">
        <v>14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121"/>
    </row>
    <row r="66" spans="1:10" ht="24.95" customHeight="1" x14ac:dyDescent="0.25">
      <c r="A66" s="112"/>
      <c r="B66" s="113"/>
      <c r="C66" s="114"/>
      <c r="D66" s="24" t="s">
        <v>22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121"/>
    </row>
    <row r="67" spans="1:10" ht="24.95" customHeight="1" x14ac:dyDescent="0.25">
      <c r="A67" s="115"/>
      <c r="B67" s="116"/>
      <c r="C67" s="117"/>
      <c r="D67" s="24" t="s">
        <v>16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122"/>
    </row>
    <row r="68" spans="1:10" ht="24.95" customHeight="1" x14ac:dyDescent="0.25">
      <c r="A68" s="127" t="s">
        <v>58</v>
      </c>
      <c r="B68" s="127"/>
      <c r="C68" s="127"/>
      <c r="D68" s="127"/>
      <c r="E68" s="127"/>
      <c r="F68" s="127"/>
      <c r="G68" s="127"/>
      <c r="H68" s="127"/>
      <c r="I68" s="127"/>
      <c r="J68" s="128"/>
    </row>
    <row r="69" spans="1:10" ht="24" customHeight="1" x14ac:dyDescent="0.25">
      <c r="A69" s="103" t="s">
        <v>56</v>
      </c>
      <c r="B69" s="106" t="s">
        <v>55</v>
      </c>
      <c r="C69" s="103" t="s">
        <v>24</v>
      </c>
      <c r="D69" s="52" t="s">
        <v>39</v>
      </c>
      <c r="E69" s="15">
        <f>E72</f>
        <v>50</v>
      </c>
      <c r="F69" s="15">
        <f>F72</f>
        <v>50</v>
      </c>
      <c r="G69" s="26">
        <f>G72</f>
        <v>0</v>
      </c>
      <c r="H69" s="15">
        <f>G69-F69</f>
        <v>-50</v>
      </c>
      <c r="I69" s="26">
        <f>G69/F69*100</f>
        <v>0</v>
      </c>
      <c r="J69" s="123" t="s">
        <v>83</v>
      </c>
    </row>
    <row r="70" spans="1:10" ht="22.5" customHeight="1" x14ac:dyDescent="0.25">
      <c r="A70" s="104"/>
      <c r="B70" s="107"/>
      <c r="C70" s="104"/>
      <c r="D70" s="24" t="s">
        <v>13</v>
      </c>
      <c r="E70" s="15">
        <v>0</v>
      </c>
      <c r="F70" s="15">
        <v>0</v>
      </c>
      <c r="G70" s="26">
        <v>0</v>
      </c>
      <c r="H70" s="15">
        <f t="shared" ref="H70" si="3">F70-G70</f>
        <v>0</v>
      </c>
      <c r="I70" s="26">
        <v>0</v>
      </c>
      <c r="J70" s="104"/>
    </row>
    <row r="71" spans="1:10" ht="22.5" customHeight="1" x14ac:dyDescent="0.25">
      <c r="A71" s="104"/>
      <c r="B71" s="107"/>
      <c r="C71" s="104"/>
      <c r="D71" s="24" t="s">
        <v>14</v>
      </c>
      <c r="E71" s="15">
        <v>0</v>
      </c>
      <c r="F71" s="15">
        <v>0</v>
      </c>
      <c r="G71" s="26">
        <v>0</v>
      </c>
      <c r="H71" s="15">
        <v>0</v>
      </c>
      <c r="I71" s="26">
        <v>0</v>
      </c>
      <c r="J71" s="104"/>
    </row>
    <row r="72" spans="1:10" ht="26.25" customHeight="1" x14ac:dyDescent="0.25">
      <c r="A72" s="104"/>
      <c r="B72" s="107"/>
      <c r="C72" s="104"/>
      <c r="D72" s="24" t="s">
        <v>22</v>
      </c>
      <c r="E72" s="15">
        <v>50</v>
      </c>
      <c r="F72" s="15">
        <v>50</v>
      </c>
      <c r="G72" s="26">
        <v>0</v>
      </c>
      <c r="H72" s="15">
        <f>G72-F72</f>
        <v>-50</v>
      </c>
      <c r="I72" s="26">
        <f>G72/F72*100</f>
        <v>0</v>
      </c>
      <c r="J72" s="104"/>
    </row>
    <row r="73" spans="1:10" ht="26.25" customHeight="1" x14ac:dyDescent="0.25">
      <c r="A73" s="105"/>
      <c r="B73" s="108"/>
      <c r="C73" s="105"/>
      <c r="D73" s="24" t="s">
        <v>16</v>
      </c>
      <c r="E73" s="15">
        <v>0</v>
      </c>
      <c r="F73" s="15">
        <v>0</v>
      </c>
      <c r="G73" s="26">
        <v>0</v>
      </c>
      <c r="H73" s="15">
        <v>0</v>
      </c>
      <c r="I73" s="26">
        <v>0</v>
      </c>
      <c r="J73" s="105"/>
    </row>
    <row r="74" spans="1:10" ht="24.95" customHeight="1" x14ac:dyDescent="0.25">
      <c r="A74" s="109" t="s">
        <v>26</v>
      </c>
      <c r="B74" s="110"/>
      <c r="C74" s="111"/>
      <c r="D74" s="52" t="s">
        <v>39</v>
      </c>
      <c r="E74" s="15">
        <f>E77</f>
        <v>50</v>
      </c>
      <c r="F74" s="15">
        <f>F77</f>
        <v>50</v>
      </c>
      <c r="G74" s="26">
        <f>G77</f>
        <v>0</v>
      </c>
      <c r="H74" s="15">
        <f>G74-F74</f>
        <v>-50</v>
      </c>
      <c r="I74" s="26">
        <f>G74/F74*100</f>
        <v>0</v>
      </c>
      <c r="J74" s="103"/>
    </row>
    <row r="75" spans="1:10" ht="27" customHeight="1" x14ac:dyDescent="0.25">
      <c r="A75" s="112"/>
      <c r="B75" s="113"/>
      <c r="C75" s="114"/>
      <c r="D75" s="24" t="s">
        <v>13</v>
      </c>
      <c r="E75" s="15">
        <v>0</v>
      </c>
      <c r="F75" s="15">
        <v>0</v>
      </c>
      <c r="G75" s="26">
        <v>0</v>
      </c>
      <c r="H75" s="15">
        <f t="shared" ref="H75" si="4">F75-G75</f>
        <v>0</v>
      </c>
      <c r="I75" s="26">
        <v>0</v>
      </c>
      <c r="J75" s="104"/>
    </row>
    <row r="76" spans="1:10" ht="24.95" customHeight="1" x14ac:dyDescent="0.25">
      <c r="A76" s="112"/>
      <c r="B76" s="113"/>
      <c r="C76" s="114"/>
      <c r="D76" s="24" t="s">
        <v>14</v>
      </c>
      <c r="E76" s="15">
        <v>0</v>
      </c>
      <c r="F76" s="15">
        <v>0</v>
      </c>
      <c r="G76" s="26">
        <v>0</v>
      </c>
      <c r="H76" s="15">
        <v>0</v>
      </c>
      <c r="I76" s="26">
        <v>0</v>
      </c>
      <c r="J76" s="104"/>
    </row>
    <row r="77" spans="1:10" ht="24.95" customHeight="1" x14ac:dyDescent="0.25">
      <c r="A77" s="112"/>
      <c r="B77" s="113"/>
      <c r="C77" s="114"/>
      <c r="D77" s="24" t="s">
        <v>22</v>
      </c>
      <c r="E77" s="15">
        <v>50</v>
      </c>
      <c r="F77" s="15">
        <v>50</v>
      </c>
      <c r="G77" s="26">
        <v>0</v>
      </c>
      <c r="H77" s="15">
        <f>G77-F77</f>
        <v>-50</v>
      </c>
      <c r="I77" s="26">
        <f>G77/F77*100</f>
        <v>0</v>
      </c>
      <c r="J77" s="104"/>
    </row>
    <row r="78" spans="1:10" ht="24.95" customHeight="1" x14ac:dyDescent="0.25">
      <c r="A78" s="115"/>
      <c r="B78" s="116"/>
      <c r="C78" s="117"/>
      <c r="D78" s="24" t="s">
        <v>16</v>
      </c>
      <c r="E78" s="15">
        <v>0</v>
      </c>
      <c r="F78" s="15">
        <v>0</v>
      </c>
      <c r="G78" s="26">
        <v>0</v>
      </c>
      <c r="H78" s="15">
        <v>0</v>
      </c>
      <c r="I78" s="26">
        <v>0</v>
      </c>
      <c r="J78" s="105"/>
    </row>
    <row r="79" spans="1:10" ht="24.95" customHeight="1" x14ac:dyDescent="0.25">
      <c r="A79" s="109" t="s">
        <v>46</v>
      </c>
      <c r="B79" s="110"/>
      <c r="C79" s="111"/>
      <c r="D79" s="51" t="s">
        <v>39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150"/>
    </row>
    <row r="80" spans="1:10" ht="24.95" customHeight="1" x14ac:dyDescent="0.25">
      <c r="A80" s="112"/>
      <c r="B80" s="113"/>
      <c r="C80" s="114"/>
      <c r="D80" s="24" t="s">
        <v>13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121"/>
    </row>
    <row r="81" spans="1:10" ht="24.95" customHeight="1" x14ac:dyDescent="0.25">
      <c r="A81" s="112"/>
      <c r="B81" s="113"/>
      <c r="C81" s="114"/>
      <c r="D81" s="24" t="s">
        <v>14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121"/>
    </row>
    <row r="82" spans="1:10" ht="24.95" customHeight="1" x14ac:dyDescent="0.25">
      <c r="A82" s="112"/>
      <c r="B82" s="113"/>
      <c r="C82" s="114"/>
      <c r="D82" s="24" t="s">
        <v>22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121"/>
    </row>
    <row r="83" spans="1:10" ht="24.95" customHeight="1" thickBot="1" x14ac:dyDescent="0.3">
      <c r="A83" s="115"/>
      <c r="B83" s="116"/>
      <c r="C83" s="117"/>
      <c r="D83" s="24" t="s">
        <v>16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151"/>
    </row>
    <row r="84" spans="1:10" s="7" customFormat="1" ht="24.95" customHeight="1" thickBot="1" x14ac:dyDescent="0.3">
      <c r="A84" s="144" t="s">
        <v>61</v>
      </c>
      <c r="B84" s="145"/>
      <c r="C84" s="145"/>
      <c r="D84" s="53" t="s">
        <v>39</v>
      </c>
      <c r="E84" s="20">
        <f>E85+E86+E87</f>
        <v>9048.6</v>
      </c>
      <c r="F84" s="20">
        <f>F85+F86+F87</f>
        <v>9048.6</v>
      </c>
      <c r="G84" s="47">
        <f>G85+G86+G87</f>
        <v>4089.5</v>
      </c>
      <c r="H84" s="17">
        <f>G84-F84</f>
        <v>-4959.1000000000004</v>
      </c>
      <c r="I84" s="40">
        <f>G84/F84*100</f>
        <v>45.194836770329111</v>
      </c>
      <c r="J84" s="124"/>
    </row>
    <row r="85" spans="1:10" s="7" customFormat="1" ht="24.95" customHeight="1" thickBot="1" x14ac:dyDescent="0.3">
      <c r="A85" s="146"/>
      <c r="B85" s="147"/>
      <c r="C85" s="147"/>
      <c r="D85" s="13" t="s">
        <v>13</v>
      </c>
      <c r="E85" s="20">
        <f>E31</f>
        <v>9.8000000000000007</v>
      </c>
      <c r="F85" s="20">
        <f>F31</f>
        <v>9.8000000000000007</v>
      </c>
      <c r="G85" s="47">
        <f>G31</f>
        <v>0</v>
      </c>
      <c r="H85" s="17">
        <f t="shared" ref="H85" si="5">G85-F85</f>
        <v>-9.8000000000000007</v>
      </c>
      <c r="I85" s="41">
        <f>G85/F85*100</f>
        <v>0</v>
      </c>
      <c r="J85" s="125"/>
    </row>
    <row r="86" spans="1:10" s="11" customFormat="1" ht="24.95" customHeight="1" thickBot="1" x14ac:dyDescent="0.3">
      <c r="A86" s="146"/>
      <c r="B86" s="147"/>
      <c r="C86" s="147"/>
      <c r="D86" s="8" t="s">
        <v>14</v>
      </c>
      <c r="E86" s="20">
        <f t="shared" ref="E86:G87" si="6">E76+E60+E42</f>
        <v>7712</v>
      </c>
      <c r="F86" s="20">
        <f t="shared" si="6"/>
        <v>7712</v>
      </c>
      <c r="G86" s="47">
        <f t="shared" si="6"/>
        <v>3635.5</v>
      </c>
      <c r="H86" s="19">
        <f>G86-F86</f>
        <v>-4076.5</v>
      </c>
      <c r="I86" s="42">
        <f>G86/F86*100</f>
        <v>47.140819502074685</v>
      </c>
      <c r="J86" s="125"/>
    </row>
    <row r="87" spans="1:10" s="7" customFormat="1" ht="24.95" customHeight="1" thickBot="1" x14ac:dyDescent="0.3">
      <c r="A87" s="146"/>
      <c r="B87" s="147"/>
      <c r="C87" s="147"/>
      <c r="D87" s="8" t="s">
        <v>15</v>
      </c>
      <c r="E87" s="20">
        <f t="shared" si="6"/>
        <v>1326.8</v>
      </c>
      <c r="F87" s="20">
        <f t="shared" si="6"/>
        <v>1326.8</v>
      </c>
      <c r="G87" s="47">
        <f t="shared" si="6"/>
        <v>454</v>
      </c>
      <c r="H87" s="18">
        <f>G87-F87</f>
        <v>-872.8</v>
      </c>
      <c r="I87" s="43">
        <f>G87/F87*100</f>
        <v>34.217666566174252</v>
      </c>
      <c r="J87" s="125"/>
    </row>
    <row r="88" spans="1:10" s="7" customFormat="1" ht="24.95" customHeight="1" thickBot="1" x14ac:dyDescent="0.3">
      <c r="A88" s="148"/>
      <c r="B88" s="149"/>
      <c r="C88" s="149"/>
      <c r="D88" s="14" t="s">
        <v>16</v>
      </c>
      <c r="E88" s="20">
        <v>0</v>
      </c>
      <c r="F88" s="20">
        <v>0</v>
      </c>
      <c r="G88" s="47">
        <v>0</v>
      </c>
      <c r="H88" s="18">
        <v>0</v>
      </c>
      <c r="I88" s="43">
        <v>0</v>
      </c>
      <c r="J88" s="126"/>
    </row>
    <row r="89" spans="1:10" s="7" customFormat="1" ht="24.95" customHeight="1" x14ac:dyDescent="0.25">
      <c r="A89" s="132" t="s">
        <v>17</v>
      </c>
      <c r="B89" s="133"/>
      <c r="C89" s="133"/>
      <c r="D89" s="133"/>
      <c r="E89" s="133"/>
      <c r="F89" s="133"/>
      <c r="G89" s="133"/>
      <c r="H89" s="133"/>
      <c r="I89" s="133"/>
      <c r="J89" s="134"/>
    </row>
    <row r="90" spans="1:10" s="7" customFormat="1" ht="24.95" customHeight="1" x14ac:dyDescent="0.25">
      <c r="A90" s="135" t="s">
        <v>62</v>
      </c>
      <c r="B90" s="135"/>
      <c r="C90" s="135"/>
      <c r="D90" s="51" t="s">
        <v>39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118"/>
    </row>
    <row r="91" spans="1:10" s="7" customFormat="1" ht="24.95" customHeight="1" x14ac:dyDescent="0.25">
      <c r="A91" s="135"/>
      <c r="B91" s="135"/>
      <c r="C91" s="135"/>
      <c r="D91" s="24" t="s">
        <v>13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119"/>
    </row>
    <row r="92" spans="1:10" s="7" customFormat="1" ht="24.95" customHeight="1" x14ac:dyDescent="0.25">
      <c r="A92" s="135"/>
      <c r="B92" s="135"/>
      <c r="C92" s="135"/>
      <c r="D92" s="24" t="s">
        <v>14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119"/>
    </row>
    <row r="93" spans="1:10" s="7" customFormat="1" ht="24.95" customHeight="1" x14ac:dyDescent="0.25">
      <c r="A93" s="135"/>
      <c r="B93" s="135"/>
      <c r="C93" s="135"/>
      <c r="D93" s="24" t="s">
        <v>22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119"/>
    </row>
    <row r="94" spans="1:10" s="7" customFormat="1" ht="24.75" customHeight="1" x14ac:dyDescent="0.25">
      <c r="A94" s="136"/>
      <c r="B94" s="136"/>
      <c r="C94" s="136"/>
      <c r="D94" s="23" t="s">
        <v>16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119"/>
    </row>
    <row r="95" spans="1:10" s="55" customFormat="1" ht="24.95" customHeight="1" x14ac:dyDescent="0.25">
      <c r="A95" s="129" t="s">
        <v>17</v>
      </c>
      <c r="B95" s="130"/>
      <c r="C95" s="130"/>
      <c r="D95" s="130"/>
      <c r="E95" s="130"/>
      <c r="F95" s="130"/>
      <c r="G95" s="130"/>
      <c r="H95" s="130"/>
      <c r="I95" s="130"/>
      <c r="J95" s="131"/>
    </row>
    <row r="96" spans="1:10" s="7" customFormat="1" ht="24.95" customHeight="1" x14ac:dyDescent="0.25">
      <c r="A96" s="79" t="s">
        <v>63</v>
      </c>
      <c r="B96" s="79"/>
      <c r="C96" s="80"/>
      <c r="D96" s="51" t="s">
        <v>39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76"/>
    </row>
    <row r="97" spans="1:10" s="7" customFormat="1" ht="24.95" customHeight="1" x14ac:dyDescent="0.25">
      <c r="A97" s="81"/>
      <c r="B97" s="81"/>
      <c r="C97" s="82"/>
      <c r="D97" s="24" t="s">
        <v>13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77"/>
    </row>
    <row r="98" spans="1:10" s="7" customFormat="1" ht="24.95" customHeight="1" x14ac:dyDescent="0.25">
      <c r="A98" s="81"/>
      <c r="B98" s="81"/>
      <c r="C98" s="82"/>
      <c r="D98" s="24" t="s">
        <v>14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77"/>
    </row>
    <row r="99" spans="1:10" s="7" customFormat="1" ht="24.95" customHeight="1" x14ac:dyDescent="0.25">
      <c r="A99" s="81"/>
      <c r="B99" s="81"/>
      <c r="C99" s="82"/>
      <c r="D99" s="24" t="s">
        <v>22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77"/>
    </row>
    <row r="100" spans="1:10" s="7" customFormat="1" ht="24.95" customHeight="1" x14ac:dyDescent="0.25">
      <c r="A100" s="83"/>
      <c r="B100" s="83"/>
      <c r="C100" s="84"/>
      <c r="D100" s="25" t="s">
        <v>16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78"/>
    </row>
    <row r="101" spans="1:10" s="7" customFormat="1" ht="24.95" customHeight="1" x14ac:dyDescent="0.25">
      <c r="A101" s="79" t="s">
        <v>64</v>
      </c>
      <c r="B101" s="79"/>
      <c r="C101" s="80"/>
      <c r="D101" s="51" t="s">
        <v>39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76"/>
    </row>
    <row r="102" spans="1:10" s="7" customFormat="1" ht="24.95" customHeight="1" x14ac:dyDescent="0.25">
      <c r="A102" s="81"/>
      <c r="B102" s="81"/>
      <c r="C102" s="82"/>
      <c r="D102" s="24" t="s">
        <v>13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77"/>
    </row>
    <row r="103" spans="1:10" s="7" customFormat="1" ht="24.95" customHeight="1" x14ac:dyDescent="0.25">
      <c r="A103" s="81"/>
      <c r="B103" s="81"/>
      <c r="C103" s="82"/>
      <c r="D103" s="24" t="s">
        <v>14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77"/>
    </row>
    <row r="104" spans="1:10" s="7" customFormat="1" ht="24.95" customHeight="1" x14ac:dyDescent="0.25">
      <c r="A104" s="81"/>
      <c r="B104" s="81"/>
      <c r="C104" s="82"/>
      <c r="D104" s="24" t="s">
        <v>22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77"/>
    </row>
    <row r="105" spans="1:10" s="7" customFormat="1" ht="24.95" customHeight="1" x14ac:dyDescent="0.25">
      <c r="A105" s="83"/>
      <c r="B105" s="83"/>
      <c r="C105" s="84"/>
      <c r="D105" s="25" t="s">
        <v>16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78"/>
    </row>
    <row r="106" spans="1:10" s="7" customFormat="1" ht="24.95" customHeight="1" x14ac:dyDescent="0.25">
      <c r="A106" s="88" t="s">
        <v>65</v>
      </c>
      <c r="B106" s="89"/>
      <c r="C106" s="137"/>
      <c r="D106" s="56" t="s">
        <v>39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76"/>
    </row>
    <row r="107" spans="1:10" s="7" customFormat="1" ht="24.95" customHeight="1" x14ac:dyDescent="0.25">
      <c r="A107" s="90"/>
      <c r="B107" s="91"/>
      <c r="C107" s="138"/>
      <c r="D107" s="57" t="s">
        <v>13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77"/>
    </row>
    <row r="108" spans="1:10" s="7" customFormat="1" ht="24.95" customHeight="1" x14ac:dyDescent="0.25">
      <c r="A108" s="90"/>
      <c r="B108" s="91"/>
      <c r="C108" s="138"/>
      <c r="D108" s="57" t="s">
        <v>14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77"/>
    </row>
    <row r="109" spans="1:10" s="7" customFormat="1" ht="24.95" customHeight="1" x14ac:dyDescent="0.25">
      <c r="A109" s="90"/>
      <c r="B109" s="91"/>
      <c r="C109" s="138"/>
      <c r="D109" s="57" t="s">
        <v>22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77"/>
    </row>
    <row r="110" spans="1:10" s="7" customFormat="1" ht="24.95" customHeight="1" x14ac:dyDescent="0.25">
      <c r="A110" s="92"/>
      <c r="B110" s="93"/>
      <c r="C110" s="139"/>
      <c r="D110" s="58" t="s">
        <v>16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78"/>
    </row>
    <row r="111" spans="1:10" s="7" customFormat="1" ht="24.95" customHeight="1" x14ac:dyDescent="0.25">
      <c r="A111" s="88" t="s">
        <v>66</v>
      </c>
      <c r="B111" s="89"/>
      <c r="C111" s="89"/>
      <c r="D111" s="63" t="s">
        <v>39</v>
      </c>
      <c r="E111" s="67">
        <f>SUM(E112:E115)</f>
        <v>9048.6</v>
      </c>
      <c r="F111" s="67">
        <f>SUM(F112:F115)</f>
        <v>9048.6</v>
      </c>
      <c r="G111" s="67">
        <f t="shared" ref="G111:H111" si="7">SUM(G112:G115)</f>
        <v>4089.5</v>
      </c>
      <c r="H111" s="67">
        <f t="shared" si="7"/>
        <v>-4959.1000000000004</v>
      </c>
      <c r="I111" s="44">
        <f>G111/F111*100</f>
        <v>45.194836770329111</v>
      </c>
      <c r="J111" s="97"/>
    </row>
    <row r="112" spans="1:10" s="7" customFormat="1" ht="24.95" customHeight="1" x14ac:dyDescent="0.25">
      <c r="A112" s="90"/>
      <c r="B112" s="91"/>
      <c r="C112" s="91"/>
      <c r="D112" s="66" t="s">
        <v>13</v>
      </c>
      <c r="E112" s="67">
        <f>E85</f>
        <v>9.8000000000000007</v>
      </c>
      <c r="F112" s="67">
        <f>F85</f>
        <v>9.8000000000000007</v>
      </c>
      <c r="G112" s="67">
        <f t="shared" ref="G112:I112" si="8">G85</f>
        <v>0</v>
      </c>
      <c r="H112" s="67">
        <f t="shared" si="8"/>
        <v>-9.8000000000000007</v>
      </c>
      <c r="I112" s="67">
        <f t="shared" si="8"/>
        <v>0</v>
      </c>
      <c r="J112" s="98"/>
    </row>
    <row r="113" spans="1:10" s="7" customFormat="1" ht="24.95" customHeight="1" x14ac:dyDescent="0.25">
      <c r="A113" s="90"/>
      <c r="B113" s="91"/>
      <c r="C113" s="91"/>
      <c r="D113" s="65" t="s">
        <v>14</v>
      </c>
      <c r="E113" s="67">
        <f t="shared" ref="E113:I113" si="9">E86</f>
        <v>7712</v>
      </c>
      <c r="F113" s="67">
        <f t="shared" si="9"/>
        <v>7712</v>
      </c>
      <c r="G113" s="67">
        <f t="shared" si="9"/>
        <v>3635.5</v>
      </c>
      <c r="H113" s="67">
        <f t="shared" si="9"/>
        <v>-4076.5</v>
      </c>
      <c r="I113" s="67">
        <f t="shared" si="9"/>
        <v>47.140819502074685</v>
      </c>
      <c r="J113" s="98"/>
    </row>
    <row r="114" spans="1:10" s="7" customFormat="1" ht="24.95" customHeight="1" x14ac:dyDescent="0.25">
      <c r="A114" s="90"/>
      <c r="B114" s="91"/>
      <c r="C114" s="91"/>
      <c r="D114" s="64" t="s">
        <v>15</v>
      </c>
      <c r="E114" s="67">
        <f t="shared" ref="E114:I115" si="10">E87</f>
        <v>1326.8</v>
      </c>
      <c r="F114" s="67">
        <f t="shared" si="10"/>
        <v>1326.8</v>
      </c>
      <c r="G114" s="67">
        <f t="shared" si="10"/>
        <v>454</v>
      </c>
      <c r="H114" s="67">
        <f t="shared" si="10"/>
        <v>-872.8</v>
      </c>
      <c r="I114" s="67">
        <f t="shared" si="10"/>
        <v>34.217666566174252</v>
      </c>
      <c r="J114" s="98"/>
    </row>
    <row r="115" spans="1:10" s="7" customFormat="1" ht="24" customHeight="1" x14ac:dyDescent="0.25">
      <c r="A115" s="90"/>
      <c r="B115" s="91"/>
      <c r="C115" s="91"/>
      <c r="D115" s="65" t="s">
        <v>16</v>
      </c>
      <c r="E115" s="67">
        <f t="shared" ref="E115" si="11">E88</f>
        <v>0</v>
      </c>
      <c r="F115" s="67">
        <f t="shared" si="10"/>
        <v>0</v>
      </c>
      <c r="G115" s="67">
        <f t="shared" ref="G115:I115" si="12">G88</f>
        <v>0</v>
      </c>
      <c r="H115" s="67">
        <f t="shared" si="12"/>
        <v>0</v>
      </c>
      <c r="I115" s="67">
        <f t="shared" si="12"/>
        <v>0</v>
      </c>
      <c r="J115" s="98"/>
    </row>
    <row r="116" spans="1:10" s="7" customFormat="1" ht="24.95" customHeight="1" x14ac:dyDescent="0.25">
      <c r="A116" s="99" t="s">
        <v>67</v>
      </c>
      <c r="B116" s="100"/>
      <c r="C116" s="100"/>
      <c r="D116" s="101"/>
      <c r="E116" s="101"/>
      <c r="F116" s="101"/>
      <c r="G116" s="101"/>
      <c r="H116" s="101"/>
      <c r="I116" s="101"/>
      <c r="J116" s="102"/>
    </row>
    <row r="117" spans="1:10" s="7" customFormat="1" ht="24.95" customHeight="1" x14ac:dyDescent="0.25">
      <c r="A117" s="88" t="s">
        <v>68</v>
      </c>
      <c r="B117" s="89"/>
      <c r="C117" s="94" t="s">
        <v>35</v>
      </c>
      <c r="D117" s="52" t="s">
        <v>39</v>
      </c>
      <c r="E117" s="15">
        <f>E119+E120</f>
        <v>142.5</v>
      </c>
      <c r="F117" s="15">
        <f>F119+F120</f>
        <v>142.5</v>
      </c>
      <c r="G117" s="39">
        <f>G119+G120</f>
        <v>32</v>
      </c>
      <c r="H117" s="16">
        <f>H119+H120</f>
        <v>-110.5</v>
      </c>
      <c r="I117" s="39">
        <f>G117/F117*100</f>
        <v>22.456140350877192</v>
      </c>
      <c r="J117" s="76"/>
    </row>
    <row r="118" spans="1:10" s="7" customFormat="1" ht="24.95" customHeight="1" x14ac:dyDescent="0.25">
      <c r="A118" s="90"/>
      <c r="B118" s="91"/>
      <c r="C118" s="95"/>
      <c r="D118" s="59" t="s">
        <v>13</v>
      </c>
      <c r="E118" s="15">
        <v>0</v>
      </c>
      <c r="F118" s="15">
        <v>0</v>
      </c>
      <c r="G118" s="39">
        <v>0</v>
      </c>
      <c r="H118" s="15">
        <v>0</v>
      </c>
      <c r="I118" s="26">
        <v>0</v>
      </c>
      <c r="J118" s="77"/>
    </row>
    <row r="119" spans="1:10" s="7" customFormat="1" ht="24.95" customHeight="1" x14ac:dyDescent="0.25">
      <c r="A119" s="90"/>
      <c r="B119" s="91"/>
      <c r="C119" s="95"/>
      <c r="D119" s="59" t="s">
        <v>14</v>
      </c>
      <c r="E119" s="26">
        <v>78.7</v>
      </c>
      <c r="F119" s="26">
        <v>78.7</v>
      </c>
      <c r="G119" s="39">
        <f>G22</f>
        <v>22.4</v>
      </c>
      <c r="H119" s="50">
        <f>G119-F119</f>
        <v>-56.300000000000004</v>
      </c>
      <c r="I119" s="50">
        <f>G119/F119*100</f>
        <v>28.46251588310038</v>
      </c>
      <c r="J119" s="77"/>
    </row>
    <row r="120" spans="1:10" s="7" customFormat="1" ht="24.95" customHeight="1" x14ac:dyDescent="0.25">
      <c r="A120" s="90"/>
      <c r="B120" s="91"/>
      <c r="C120" s="95"/>
      <c r="D120" s="59" t="s">
        <v>22</v>
      </c>
      <c r="E120" s="15">
        <v>63.8</v>
      </c>
      <c r="F120" s="15">
        <v>63.8</v>
      </c>
      <c r="G120" s="39">
        <f>G54+G23</f>
        <v>9.6</v>
      </c>
      <c r="H120" s="15">
        <f>G120-F120</f>
        <v>-54.199999999999996</v>
      </c>
      <c r="I120" s="26">
        <f>G120/F120*100</f>
        <v>15.047021943573668</v>
      </c>
      <c r="J120" s="77"/>
    </row>
    <row r="121" spans="1:10" s="7" customFormat="1" ht="24.95" customHeight="1" x14ac:dyDescent="0.25">
      <c r="A121" s="92"/>
      <c r="B121" s="93"/>
      <c r="C121" s="96"/>
      <c r="D121" s="60" t="s">
        <v>16</v>
      </c>
      <c r="E121" s="15">
        <v>0</v>
      </c>
      <c r="F121" s="15">
        <v>0</v>
      </c>
      <c r="G121" s="39">
        <v>0</v>
      </c>
      <c r="H121" s="16">
        <v>0</v>
      </c>
      <c r="I121" s="39">
        <v>0</v>
      </c>
      <c r="J121" s="77"/>
    </row>
    <row r="122" spans="1:10" s="7" customFormat="1" ht="24.95" customHeight="1" x14ac:dyDescent="0.25">
      <c r="A122" s="79" t="s">
        <v>69</v>
      </c>
      <c r="B122" s="80"/>
      <c r="C122" s="85" t="s">
        <v>24</v>
      </c>
      <c r="D122" s="61" t="s">
        <v>39</v>
      </c>
      <c r="E122" s="15">
        <f>E124+E125</f>
        <v>1760</v>
      </c>
      <c r="F122" s="15">
        <f>F124+F125</f>
        <v>1760</v>
      </c>
      <c r="G122" s="26">
        <f>G124+G125</f>
        <v>444.4</v>
      </c>
      <c r="H122" s="15">
        <f>H124+H125</f>
        <v>-1315.6</v>
      </c>
      <c r="I122" s="26">
        <f>G122/F122*100</f>
        <v>25.25</v>
      </c>
      <c r="J122" s="76"/>
    </row>
    <row r="123" spans="1:10" s="7" customFormat="1" ht="24.95" customHeight="1" x14ac:dyDescent="0.25">
      <c r="A123" s="81"/>
      <c r="B123" s="82"/>
      <c r="C123" s="86"/>
      <c r="D123" s="59" t="s">
        <v>13</v>
      </c>
      <c r="E123" s="15">
        <v>0</v>
      </c>
      <c r="F123" s="15">
        <v>0</v>
      </c>
      <c r="G123" s="26">
        <v>0</v>
      </c>
      <c r="H123" s="15">
        <v>0</v>
      </c>
      <c r="I123" s="26">
        <v>0</v>
      </c>
      <c r="J123" s="77"/>
    </row>
    <row r="124" spans="1:10" s="7" customFormat="1" ht="24.95" customHeight="1" x14ac:dyDescent="0.25">
      <c r="A124" s="81"/>
      <c r="B124" s="82"/>
      <c r="C124" s="86"/>
      <c r="D124" s="59" t="s">
        <v>14</v>
      </c>
      <c r="E124" s="15">
        <v>497</v>
      </c>
      <c r="F124" s="15">
        <v>497</v>
      </c>
      <c r="G124" s="26">
        <f>G17</f>
        <v>0</v>
      </c>
      <c r="H124" s="15">
        <f>G124-F124</f>
        <v>-497</v>
      </c>
      <c r="I124" s="26">
        <v>0</v>
      </c>
      <c r="J124" s="77"/>
    </row>
    <row r="125" spans="1:10" s="7" customFormat="1" ht="24.95" customHeight="1" x14ac:dyDescent="0.25">
      <c r="A125" s="81"/>
      <c r="B125" s="82"/>
      <c r="C125" s="86"/>
      <c r="D125" s="59" t="s">
        <v>22</v>
      </c>
      <c r="E125" s="15">
        <v>1263</v>
      </c>
      <c r="F125" s="49">
        <f>F72+F18</f>
        <v>1263</v>
      </c>
      <c r="G125" s="26">
        <f>G72+G18</f>
        <v>444.4</v>
      </c>
      <c r="H125" s="15">
        <f>G125-F125</f>
        <v>-818.6</v>
      </c>
      <c r="I125" s="26">
        <f>G125/F125*100</f>
        <v>35.186064924782265</v>
      </c>
      <c r="J125" s="77"/>
    </row>
    <row r="126" spans="1:10" s="7" customFormat="1" ht="24.95" customHeight="1" x14ac:dyDescent="0.25">
      <c r="A126" s="83"/>
      <c r="B126" s="84"/>
      <c r="C126" s="87"/>
      <c r="D126" s="62" t="s">
        <v>16</v>
      </c>
      <c r="E126" s="15">
        <v>0</v>
      </c>
      <c r="F126" s="15">
        <v>0</v>
      </c>
      <c r="G126" s="26">
        <v>0</v>
      </c>
      <c r="H126" s="15">
        <v>0</v>
      </c>
      <c r="I126" s="26">
        <v>0</v>
      </c>
      <c r="J126" s="78"/>
    </row>
    <row r="127" spans="1:10" s="7" customFormat="1" ht="22.5" customHeight="1" x14ac:dyDescent="0.25">
      <c r="A127" s="79" t="s">
        <v>70</v>
      </c>
      <c r="B127" s="80"/>
      <c r="C127" s="85" t="s">
        <v>27</v>
      </c>
      <c r="D127" s="61" t="s">
        <v>39</v>
      </c>
      <c r="E127" s="15">
        <f>E129</f>
        <v>1678</v>
      </c>
      <c r="F127" s="15">
        <f>F129</f>
        <v>1678</v>
      </c>
      <c r="G127" s="39">
        <f>G129</f>
        <v>940.4</v>
      </c>
      <c r="H127" s="16">
        <f>H129</f>
        <v>-737.6</v>
      </c>
      <c r="I127" s="39">
        <f>G127/F127*100</f>
        <v>56.042908224076285</v>
      </c>
      <c r="J127" s="76"/>
    </row>
    <row r="128" spans="1:10" s="7" customFormat="1" ht="24.95" customHeight="1" x14ac:dyDescent="0.25">
      <c r="A128" s="81"/>
      <c r="B128" s="82"/>
      <c r="C128" s="86"/>
      <c r="D128" s="59" t="s">
        <v>13</v>
      </c>
      <c r="E128" s="15">
        <v>0</v>
      </c>
      <c r="F128" s="15">
        <v>0</v>
      </c>
      <c r="G128" s="26">
        <v>0</v>
      </c>
      <c r="H128" s="15">
        <v>0</v>
      </c>
      <c r="I128" s="26">
        <v>0</v>
      </c>
      <c r="J128" s="77"/>
    </row>
    <row r="129" spans="1:10" s="7" customFormat="1" ht="24" customHeight="1" x14ac:dyDescent="0.25">
      <c r="A129" s="81"/>
      <c r="B129" s="82"/>
      <c r="C129" s="86"/>
      <c r="D129" s="59" t="s">
        <v>14</v>
      </c>
      <c r="E129" s="15">
        <v>1678</v>
      </c>
      <c r="F129" s="15">
        <v>1678</v>
      </c>
      <c r="G129" s="15">
        <f>G27</f>
        <v>940.4</v>
      </c>
      <c r="H129" s="15">
        <f>G129-F129</f>
        <v>-737.6</v>
      </c>
      <c r="I129" s="15">
        <f>G129/F129*100</f>
        <v>56.042908224076285</v>
      </c>
      <c r="J129" s="77"/>
    </row>
    <row r="130" spans="1:10" ht="24.95" customHeight="1" x14ac:dyDescent="0.25">
      <c r="A130" s="81"/>
      <c r="B130" s="82"/>
      <c r="C130" s="86"/>
      <c r="D130" s="59" t="s">
        <v>22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77"/>
    </row>
    <row r="131" spans="1:10" ht="28.5" customHeight="1" x14ac:dyDescent="0.25">
      <c r="A131" s="83"/>
      <c r="B131" s="84"/>
      <c r="C131" s="87"/>
      <c r="D131" s="62" t="s">
        <v>16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78"/>
    </row>
    <row r="132" spans="1:10" s="12" customFormat="1" ht="24.95" customHeight="1" x14ac:dyDescent="0.25">
      <c r="A132" s="79" t="s">
        <v>71</v>
      </c>
      <c r="B132" s="80"/>
      <c r="C132" s="85" t="s">
        <v>25</v>
      </c>
      <c r="D132" s="61" t="s">
        <v>39</v>
      </c>
      <c r="E132" s="15">
        <f>E133</f>
        <v>9.8000000000000007</v>
      </c>
      <c r="F132" s="15">
        <f>F133</f>
        <v>9.8000000000000007</v>
      </c>
      <c r="G132" s="39">
        <f>G133</f>
        <v>0</v>
      </c>
      <c r="H132" s="16">
        <f>H133</f>
        <v>-9.8000000000000007</v>
      </c>
      <c r="I132" s="39">
        <f>G132/F132*100</f>
        <v>0</v>
      </c>
      <c r="J132" s="76"/>
    </row>
    <row r="133" spans="1:10" ht="20.25" customHeight="1" x14ac:dyDescent="0.25">
      <c r="A133" s="81"/>
      <c r="B133" s="82"/>
      <c r="C133" s="86"/>
      <c r="D133" s="59" t="s">
        <v>13</v>
      </c>
      <c r="E133" s="15">
        <v>9.8000000000000007</v>
      </c>
      <c r="F133" s="15">
        <v>9.8000000000000007</v>
      </c>
      <c r="G133" s="26">
        <v>0</v>
      </c>
      <c r="H133" s="15">
        <f>G133-F133</f>
        <v>-9.8000000000000007</v>
      </c>
      <c r="I133" s="26">
        <f>G133/F133*100</f>
        <v>0</v>
      </c>
      <c r="J133" s="77"/>
    </row>
    <row r="134" spans="1:10" s="28" customFormat="1" ht="24.95" customHeight="1" x14ac:dyDescent="0.25">
      <c r="A134" s="81"/>
      <c r="B134" s="82"/>
      <c r="C134" s="86"/>
      <c r="D134" s="59" t="s">
        <v>14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77"/>
    </row>
    <row r="135" spans="1:10" ht="21.75" customHeight="1" x14ac:dyDescent="0.25">
      <c r="A135" s="81"/>
      <c r="B135" s="82"/>
      <c r="C135" s="86"/>
      <c r="D135" s="59" t="s">
        <v>22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77"/>
    </row>
    <row r="136" spans="1:10" ht="24.95" customHeight="1" x14ac:dyDescent="0.25">
      <c r="A136" s="83"/>
      <c r="B136" s="84"/>
      <c r="C136" s="87"/>
      <c r="D136" s="62" t="s">
        <v>16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78"/>
    </row>
    <row r="137" spans="1:10" ht="21.75" customHeight="1" x14ac:dyDescent="0.25">
      <c r="A137" s="79" t="s">
        <v>72</v>
      </c>
      <c r="B137" s="80"/>
      <c r="C137" s="85" t="s">
        <v>28</v>
      </c>
      <c r="D137" s="61" t="s">
        <v>39</v>
      </c>
      <c r="E137" s="15">
        <f>E139</f>
        <v>5458.3</v>
      </c>
      <c r="F137" s="15">
        <f>F139</f>
        <v>5458.3</v>
      </c>
      <c r="G137" s="39">
        <f>G139</f>
        <v>2672.7</v>
      </c>
      <c r="H137" s="16">
        <f>G137-F137</f>
        <v>-2785.6000000000004</v>
      </c>
      <c r="I137" s="39">
        <f>G137/F137*100</f>
        <v>48.965795210963115</v>
      </c>
      <c r="J137" s="76"/>
    </row>
    <row r="138" spans="1:10" ht="24" customHeight="1" x14ac:dyDescent="0.25">
      <c r="A138" s="81"/>
      <c r="B138" s="82"/>
      <c r="C138" s="86"/>
      <c r="D138" s="59" t="s">
        <v>13</v>
      </c>
      <c r="E138" s="15">
        <v>0</v>
      </c>
      <c r="F138" s="15">
        <v>0</v>
      </c>
      <c r="G138" s="39">
        <v>0</v>
      </c>
      <c r="H138" s="16">
        <v>0</v>
      </c>
      <c r="I138" s="39">
        <v>0</v>
      </c>
      <c r="J138" s="77"/>
    </row>
    <row r="139" spans="1:10" ht="25.5" x14ac:dyDescent="0.25">
      <c r="A139" s="81"/>
      <c r="B139" s="82"/>
      <c r="C139" s="86"/>
      <c r="D139" s="59" t="s">
        <v>14</v>
      </c>
      <c r="E139" s="15">
        <v>5458.3</v>
      </c>
      <c r="F139" s="15">
        <v>5458.3</v>
      </c>
      <c r="G139" s="26">
        <f>G37</f>
        <v>2672.7</v>
      </c>
      <c r="H139" s="15">
        <f>G139-E139</f>
        <v>-2785.6000000000004</v>
      </c>
      <c r="I139" s="26">
        <f>G139/F139*100</f>
        <v>48.965795210963115</v>
      </c>
      <c r="J139" s="77"/>
    </row>
    <row r="140" spans="1:10" ht="24" customHeight="1" x14ac:dyDescent="0.25">
      <c r="A140" s="81"/>
      <c r="B140" s="82"/>
      <c r="C140" s="86"/>
      <c r="D140" s="59" t="s">
        <v>22</v>
      </c>
      <c r="E140" s="15">
        <v>0</v>
      </c>
      <c r="F140" s="15">
        <v>0</v>
      </c>
      <c r="G140" s="26">
        <v>0</v>
      </c>
      <c r="H140" s="15">
        <f>F140-G140</f>
        <v>0</v>
      </c>
      <c r="I140" s="26">
        <v>0</v>
      </c>
      <c r="J140" s="77"/>
    </row>
    <row r="141" spans="1:10" ht="25.5" x14ac:dyDescent="0.25">
      <c r="A141" s="83"/>
      <c r="B141" s="84"/>
      <c r="C141" s="87"/>
      <c r="D141" s="62" t="s">
        <v>16</v>
      </c>
      <c r="E141" s="15">
        <v>0</v>
      </c>
      <c r="F141" s="15">
        <v>0</v>
      </c>
      <c r="G141" s="39">
        <v>0</v>
      </c>
      <c r="H141" s="16">
        <v>0</v>
      </c>
      <c r="I141" s="39">
        <v>0</v>
      </c>
      <c r="J141" s="78"/>
    </row>
    <row r="142" spans="1:10" s="22" customFormat="1" ht="15.75" x14ac:dyDescent="0.25">
      <c r="A142" s="3"/>
      <c r="F142"/>
      <c r="G142" s="37"/>
      <c r="H142"/>
      <c r="I142" s="37"/>
      <c r="J142"/>
    </row>
    <row r="143" spans="1:10" ht="22.5" customHeight="1" x14ac:dyDescent="0.25">
      <c r="A143" s="74" t="s">
        <v>85</v>
      </c>
      <c r="B143" s="74"/>
      <c r="C143" s="68"/>
      <c r="D143" s="75" t="s">
        <v>73</v>
      </c>
      <c r="E143" s="75"/>
    </row>
    <row r="144" spans="1:10" ht="19.5" customHeight="1" x14ac:dyDescent="0.25">
      <c r="A144" s="3"/>
      <c r="D144"/>
      <c r="E144" s="22"/>
    </row>
    <row r="145" spans="1:10" ht="21.75" customHeight="1" x14ac:dyDescent="0.25">
      <c r="A145" s="71" t="s">
        <v>74</v>
      </c>
      <c r="B145" s="71"/>
      <c r="D145" s="75" t="s">
        <v>75</v>
      </c>
      <c r="E145" s="75"/>
    </row>
    <row r="146" spans="1:10" ht="15.75" x14ac:dyDescent="0.25">
      <c r="A146" s="3"/>
      <c r="B146" s="22"/>
      <c r="C146" s="22"/>
      <c r="D146" s="22"/>
      <c r="E146" s="22"/>
    </row>
    <row r="147" spans="1:10" s="22" customFormat="1" ht="24.75" customHeight="1" x14ac:dyDescent="0.25">
      <c r="A147" s="71" t="s">
        <v>77</v>
      </c>
      <c r="B147" s="71"/>
      <c r="C147"/>
      <c r="D147" s="72" t="s">
        <v>78</v>
      </c>
      <c r="E147" s="72"/>
      <c r="F147"/>
      <c r="G147" s="37"/>
      <c r="H147"/>
      <c r="I147" s="37"/>
      <c r="J147"/>
    </row>
    <row r="148" spans="1:10" ht="14.25" customHeight="1" x14ac:dyDescent="0.25">
      <c r="A148" s="3"/>
      <c r="B148" s="22"/>
      <c r="C148" s="22"/>
      <c r="D148" s="22"/>
      <c r="E148" s="22"/>
    </row>
    <row r="149" spans="1:10" s="22" customFormat="1" ht="24.75" customHeight="1" x14ac:dyDescent="0.25">
      <c r="A149" s="71" t="s">
        <v>84</v>
      </c>
      <c r="B149" s="71"/>
      <c r="C149"/>
      <c r="D149" s="70" t="s">
        <v>76</v>
      </c>
      <c r="F149"/>
      <c r="G149" s="37"/>
      <c r="H149"/>
      <c r="I149" s="37"/>
      <c r="J149"/>
    </row>
    <row r="150" spans="1:10" ht="15.75" x14ac:dyDescent="0.25">
      <c r="A150" s="28"/>
      <c r="B150" s="28"/>
      <c r="C150" s="28"/>
      <c r="D150" s="28"/>
      <c r="E150" s="28"/>
    </row>
    <row r="151" spans="1:10" s="22" customFormat="1" ht="15.75" x14ac:dyDescent="0.25">
      <c r="A151" s="29"/>
      <c r="B151" s="29"/>
      <c r="C151" s="30"/>
      <c r="D151" s="31"/>
      <c r="E151"/>
      <c r="F151"/>
      <c r="G151" s="37"/>
      <c r="H151"/>
      <c r="I151" s="37"/>
      <c r="J151"/>
    </row>
    <row r="152" spans="1:10" ht="64.5" customHeight="1" x14ac:dyDescent="0.25">
      <c r="A152" s="73" t="s">
        <v>79</v>
      </c>
      <c r="B152" s="73"/>
      <c r="C152" s="73"/>
      <c r="D152" s="69"/>
      <c r="E152" s="69"/>
      <c r="F152" s="69"/>
    </row>
    <row r="153" spans="1:10" s="22" customFormat="1" ht="15.75" x14ac:dyDescent="0.25">
      <c r="A153"/>
      <c r="B153"/>
      <c r="C153"/>
      <c r="D153" s="7"/>
      <c r="E153"/>
      <c r="F153"/>
      <c r="G153" s="37"/>
      <c r="H153"/>
      <c r="I153" s="37"/>
      <c r="J153"/>
    </row>
    <row r="154" spans="1:10" s="22" customFormat="1" ht="15.75" x14ac:dyDescent="0.25">
      <c r="A154"/>
      <c r="B154"/>
      <c r="C154"/>
      <c r="D154" s="7"/>
      <c r="E154"/>
      <c r="F154"/>
      <c r="G154" s="37"/>
      <c r="H154"/>
      <c r="I154" s="37"/>
      <c r="J154"/>
    </row>
  </sheetData>
  <mergeCells count="96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J25:J29"/>
    <mergeCell ref="A35:A39"/>
    <mergeCell ref="A84:C88"/>
    <mergeCell ref="A101:C105"/>
    <mergeCell ref="J96:J100"/>
    <mergeCell ref="J101:J105"/>
    <mergeCell ref="J79:J83"/>
    <mergeCell ref="B69:B73"/>
    <mergeCell ref="J40:J44"/>
    <mergeCell ref="J45:J49"/>
    <mergeCell ref="J58:J62"/>
    <mergeCell ref="J63:J67"/>
    <mergeCell ref="A111:C115"/>
    <mergeCell ref="C15:C19"/>
    <mergeCell ref="A50:J50"/>
    <mergeCell ref="A45:C49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30:J34"/>
    <mergeCell ref="J35:J39"/>
    <mergeCell ref="J51:J57"/>
    <mergeCell ref="J69:J73"/>
    <mergeCell ref="A69:A73"/>
    <mergeCell ref="A63:C67"/>
    <mergeCell ref="C69:C73"/>
    <mergeCell ref="A68:J68"/>
    <mergeCell ref="B35:B39"/>
    <mergeCell ref="C35:C39"/>
    <mergeCell ref="J111:J115"/>
    <mergeCell ref="A116:J116"/>
    <mergeCell ref="A51:A57"/>
    <mergeCell ref="B51:B57"/>
    <mergeCell ref="C51:C57"/>
    <mergeCell ref="A58:C62"/>
    <mergeCell ref="J90:J94"/>
    <mergeCell ref="A79:C83"/>
    <mergeCell ref="J84:J88"/>
    <mergeCell ref="A74:C78"/>
    <mergeCell ref="J74:J78"/>
    <mergeCell ref="A95:J95"/>
    <mergeCell ref="A96:C100"/>
    <mergeCell ref="A89:J89"/>
    <mergeCell ref="A90:C94"/>
    <mergeCell ref="A106:C110"/>
    <mergeCell ref="J106:J110"/>
    <mergeCell ref="A132:B136"/>
    <mergeCell ref="C132:C136"/>
    <mergeCell ref="J132:J136"/>
    <mergeCell ref="A137:B141"/>
    <mergeCell ref="C137:C141"/>
    <mergeCell ref="J137:J141"/>
    <mergeCell ref="A117:B121"/>
    <mergeCell ref="C117:C121"/>
    <mergeCell ref="J117:J121"/>
    <mergeCell ref="A122:B126"/>
    <mergeCell ref="C122:C126"/>
    <mergeCell ref="J122:J126"/>
    <mergeCell ref="A127:B131"/>
    <mergeCell ref="C127:C131"/>
    <mergeCell ref="J127:J131"/>
    <mergeCell ref="A149:B149"/>
    <mergeCell ref="D147:E147"/>
    <mergeCell ref="A152:C152"/>
    <mergeCell ref="A143:B143"/>
    <mergeCell ref="D143:E143"/>
    <mergeCell ref="A145:B145"/>
    <mergeCell ref="D145:E145"/>
    <mergeCell ref="A147:B1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2019-07-03T09:19:50Z</dcterms:modified>
</cp:coreProperties>
</file>