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Лист1!$10:$13</definedName>
  </definedNames>
  <calcPr calcId="145621"/>
</workbook>
</file>

<file path=xl/calcChain.xml><?xml version="1.0" encoding="utf-8"?>
<calcChain xmlns="http://schemas.openxmlformats.org/spreadsheetml/2006/main">
  <c r="E126" i="1" l="1"/>
  <c r="F201" i="1" l="1"/>
  <c r="H201" i="1" s="1"/>
  <c r="G201" i="1"/>
  <c r="E201" i="1"/>
  <c r="F199" i="1"/>
  <c r="F189" i="1" s="1"/>
  <c r="G199" i="1"/>
  <c r="G189" i="1" s="1"/>
  <c r="E199" i="1"/>
  <c r="E189" i="1"/>
  <c r="I205" i="1"/>
  <c r="I206" i="1"/>
  <c r="I207" i="1"/>
  <c r="I204" i="1"/>
  <c r="H205" i="1"/>
  <c r="H206" i="1"/>
  <c r="H207" i="1"/>
  <c r="H204" i="1"/>
  <c r="F208" i="1"/>
  <c r="G208" i="1"/>
  <c r="E208" i="1"/>
  <c r="I201" i="1"/>
  <c r="I197" i="1"/>
  <c r="I194" i="1"/>
  <c r="H197" i="1"/>
  <c r="H194" i="1"/>
  <c r="F183" i="1"/>
  <c r="F187" i="1" s="1"/>
  <c r="G187" i="1"/>
  <c r="E183" i="1"/>
  <c r="E187" i="1" s="1"/>
  <c r="F182" i="1"/>
  <c r="F186" i="1" s="1"/>
  <c r="G182" i="1"/>
  <c r="G186" i="1" s="1"/>
  <c r="E182" i="1"/>
  <c r="E186" i="1" s="1"/>
  <c r="I178" i="1"/>
  <c r="H178" i="1"/>
  <c r="I173" i="1"/>
  <c r="H173" i="1"/>
  <c r="F149" i="1"/>
  <c r="F153" i="1" s="1"/>
  <c r="G149" i="1"/>
  <c r="E149" i="1"/>
  <c r="E153" i="1" s="1"/>
  <c r="I145" i="1"/>
  <c r="H145" i="1"/>
  <c r="H106" i="1"/>
  <c r="I106" i="1"/>
  <c r="H110" i="1"/>
  <c r="I110" i="1"/>
  <c r="F126" i="1"/>
  <c r="F130" i="1" s="1"/>
  <c r="G126" i="1"/>
  <c r="G130" i="1" s="1"/>
  <c r="E130" i="1"/>
  <c r="I122" i="1"/>
  <c r="I118" i="1"/>
  <c r="I114" i="1"/>
  <c r="H122" i="1"/>
  <c r="H118" i="1"/>
  <c r="H114" i="1"/>
  <c r="H199" i="1" l="1"/>
  <c r="I199" i="1"/>
  <c r="I189" i="1"/>
  <c r="I126" i="1"/>
  <c r="H186" i="1"/>
  <c r="I187" i="1"/>
  <c r="I208" i="1"/>
  <c r="H149" i="1"/>
  <c r="H189" i="1"/>
  <c r="H208" i="1"/>
  <c r="I186" i="1"/>
  <c r="H187" i="1"/>
  <c r="I183" i="1"/>
  <c r="H182" i="1"/>
  <c r="I182" i="1"/>
  <c r="H183" i="1"/>
  <c r="I149" i="1"/>
  <c r="G153" i="1"/>
  <c r="I153" i="1" s="1"/>
  <c r="H130" i="1"/>
  <c r="H126" i="1"/>
  <c r="I130" i="1"/>
  <c r="F97" i="1"/>
  <c r="F101" i="1" s="1"/>
  <c r="G97" i="1"/>
  <c r="G101" i="1" s="1"/>
  <c r="E97" i="1"/>
  <c r="E101" i="1" s="1"/>
  <c r="F96" i="1"/>
  <c r="F100" i="1" s="1"/>
  <c r="F196" i="1" s="1"/>
  <c r="F191" i="1" s="1"/>
  <c r="G96" i="1"/>
  <c r="E96" i="1"/>
  <c r="E100" i="1" s="1"/>
  <c r="E196" i="1" s="1"/>
  <c r="E191" i="1" s="1"/>
  <c r="F95" i="1"/>
  <c r="F99" i="1" s="1"/>
  <c r="F195" i="1" s="1"/>
  <c r="G95" i="1"/>
  <c r="G99" i="1" s="1"/>
  <c r="G195" i="1" s="1"/>
  <c r="E95" i="1"/>
  <c r="E99" i="1" s="1"/>
  <c r="E195" i="1" s="1"/>
  <c r="F94" i="1"/>
  <c r="F98" i="1" s="1"/>
  <c r="G94" i="1"/>
  <c r="G98" i="1" s="1"/>
  <c r="E94" i="1"/>
  <c r="E98" i="1" s="1"/>
  <c r="I93" i="1"/>
  <c r="H93" i="1"/>
  <c r="I92" i="1"/>
  <c r="H92" i="1"/>
  <c r="I91" i="1"/>
  <c r="H91" i="1"/>
  <c r="I90" i="1"/>
  <c r="H90" i="1"/>
  <c r="I81" i="1"/>
  <c r="H81" i="1"/>
  <c r="I80" i="1"/>
  <c r="H80" i="1"/>
  <c r="I79" i="1"/>
  <c r="H79" i="1"/>
  <c r="I78" i="1"/>
  <c r="H78" i="1"/>
  <c r="I69" i="1"/>
  <c r="H69" i="1"/>
  <c r="I68" i="1"/>
  <c r="H68" i="1"/>
  <c r="I67" i="1"/>
  <c r="H67" i="1"/>
  <c r="I66" i="1"/>
  <c r="H66" i="1"/>
  <c r="I65" i="1"/>
  <c r="H65" i="1"/>
  <c r="I64" i="1"/>
  <c r="H64" i="1"/>
  <c r="I63" i="1"/>
  <c r="H63" i="1"/>
  <c r="I62" i="1"/>
  <c r="H62" i="1"/>
  <c r="I61" i="1"/>
  <c r="H61" i="1"/>
  <c r="I60" i="1"/>
  <c r="H60" i="1"/>
  <c r="I59" i="1"/>
  <c r="H59" i="1"/>
  <c r="I58" i="1"/>
  <c r="H58" i="1"/>
  <c r="I57" i="1"/>
  <c r="H57" i="1"/>
  <c r="I56" i="1"/>
  <c r="H56" i="1"/>
  <c r="I55" i="1"/>
  <c r="H55" i="1"/>
  <c r="I54" i="1"/>
  <c r="H54" i="1"/>
  <c r="I77" i="1"/>
  <c r="H77" i="1"/>
  <c r="I76" i="1"/>
  <c r="H76" i="1"/>
  <c r="I75" i="1"/>
  <c r="H75" i="1"/>
  <c r="I74" i="1"/>
  <c r="H74" i="1"/>
  <c r="I73" i="1"/>
  <c r="H73" i="1"/>
  <c r="I72" i="1"/>
  <c r="H72" i="1"/>
  <c r="I71" i="1"/>
  <c r="H71" i="1"/>
  <c r="I70" i="1"/>
  <c r="H70" i="1"/>
  <c r="I85" i="1"/>
  <c r="H85" i="1"/>
  <c r="I84" i="1"/>
  <c r="H84" i="1"/>
  <c r="I83" i="1"/>
  <c r="H83" i="1"/>
  <c r="I82" i="1"/>
  <c r="H82" i="1"/>
  <c r="I89" i="1"/>
  <c r="H89" i="1"/>
  <c r="I88" i="1"/>
  <c r="H88" i="1"/>
  <c r="I87" i="1"/>
  <c r="H87" i="1"/>
  <c r="I86" i="1"/>
  <c r="H86" i="1"/>
  <c r="I31" i="1"/>
  <c r="I30" i="1"/>
  <c r="I29" i="1"/>
  <c r="I28" i="1"/>
  <c r="H31" i="1"/>
  <c r="H30" i="1"/>
  <c r="H29" i="1"/>
  <c r="H28" i="1"/>
  <c r="F35" i="1"/>
  <c r="G35" i="1"/>
  <c r="G202" i="1" s="1"/>
  <c r="F34" i="1"/>
  <c r="F38" i="1" s="1"/>
  <c r="G34" i="1"/>
  <c r="F33" i="1"/>
  <c r="G33" i="1"/>
  <c r="F32" i="1"/>
  <c r="F36" i="1" s="1"/>
  <c r="G32" i="1"/>
  <c r="G36" i="1" s="1"/>
  <c r="E35" i="1"/>
  <c r="E34" i="1"/>
  <c r="E38" i="1" s="1"/>
  <c r="E33" i="1"/>
  <c r="E32" i="1"/>
  <c r="E36" i="1" s="1"/>
  <c r="G100" i="1" l="1"/>
  <c r="G196" i="1" s="1"/>
  <c r="E198" i="1"/>
  <c r="F198" i="1"/>
  <c r="E39" i="1"/>
  <c r="E202" i="1"/>
  <c r="E192" i="1" s="1"/>
  <c r="G37" i="1"/>
  <c r="G200" i="1"/>
  <c r="G190" i="1" s="1"/>
  <c r="G192" i="1"/>
  <c r="I195" i="1"/>
  <c r="E37" i="1"/>
  <c r="E200" i="1"/>
  <c r="E203" i="1" s="1"/>
  <c r="F37" i="1"/>
  <c r="H37" i="1" s="1"/>
  <c r="F200" i="1"/>
  <c r="F190" i="1" s="1"/>
  <c r="F39" i="1"/>
  <c r="F202" i="1"/>
  <c r="H195" i="1"/>
  <c r="H36" i="1"/>
  <c r="H153" i="1"/>
  <c r="H32" i="1"/>
  <c r="I32" i="1"/>
  <c r="H34" i="1"/>
  <c r="H35" i="1"/>
  <c r="I101" i="1"/>
  <c r="H101" i="1"/>
  <c r="I99" i="1"/>
  <c r="H98" i="1"/>
  <c r="I36" i="1"/>
  <c r="I37" i="1"/>
  <c r="G39" i="1"/>
  <c r="I39" i="1" s="1"/>
  <c r="G38" i="1"/>
  <c r="I38" i="1" s="1"/>
  <c r="I98" i="1"/>
  <c r="H99" i="1"/>
  <c r="I100" i="1"/>
  <c r="I94" i="1"/>
  <c r="H95" i="1"/>
  <c r="I96" i="1"/>
  <c r="H97" i="1"/>
  <c r="H94" i="1"/>
  <c r="I95" i="1"/>
  <c r="H96" i="1"/>
  <c r="I97" i="1"/>
  <c r="H33" i="1"/>
  <c r="I34" i="1"/>
  <c r="I35" i="1"/>
  <c r="I33" i="1"/>
  <c r="H100" i="1" l="1"/>
  <c r="I196" i="1"/>
  <c r="H196" i="1"/>
  <c r="G191" i="1"/>
  <c r="G198" i="1"/>
  <c r="H198" i="1" s="1"/>
  <c r="I190" i="1"/>
  <c r="I200" i="1"/>
  <c r="G203" i="1"/>
  <c r="E190" i="1"/>
  <c r="F192" i="1"/>
  <c r="H192" i="1" s="1"/>
  <c r="H202" i="1"/>
  <c r="H200" i="1"/>
  <c r="F203" i="1"/>
  <c r="I202" i="1"/>
  <c r="I191" i="1"/>
  <c r="H191" i="1"/>
  <c r="H190" i="1"/>
  <c r="H39" i="1"/>
  <c r="H38" i="1"/>
  <c r="I198" i="1" l="1"/>
  <c r="H203" i="1"/>
  <c r="I203" i="1"/>
  <c r="I192" i="1"/>
</calcChain>
</file>

<file path=xl/sharedStrings.xml><?xml version="1.0" encoding="utf-8"?>
<sst xmlns="http://schemas.openxmlformats.org/spreadsheetml/2006/main" count="484" uniqueCount="159">
  <si>
    <t xml:space="preserve">Отчет </t>
  </si>
  <si>
    <t>об исполнении 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</si>
  <si>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</si>
  <si>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</si>
  <si>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 xml:space="preserve">                  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</si>
  <si>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</si>
  <si>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</si>
  <si>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</si>
  <si>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</si>
  <si>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</si>
  <si>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</si>
  <si>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</si>
  <si>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Примечания</t>
  </si>
  <si>
    <t>Абсолютное значение</t>
  </si>
  <si>
    <t>(гр.6- гр.7)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</si>
  <si>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</si>
  <si>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</si>
  <si>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</si>
  <si>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</si>
  <si>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</si>
  <si>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</si>
  <si>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</si>
  <si>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</si>
  <si>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</si>
  <si>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 xml:space="preserve"> 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</si>
  <si>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</si>
  <si>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</si>
  <si>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</si>
  <si>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составление формы)</t>
  </si>
  <si>
    <r>
      <t>Цель:</t>
    </r>
    <r>
      <rPr>
        <sz val="10"/>
        <color theme="1"/>
        <rFont val="Times New Roman"/>
        <family val="1"/>
        <charset val="204"/>
      </rPr>
      <t xml:space="preserve"> Повышение качества стратегического планирования и управления</t>
    </r>
  </si>
  <si>
    <r>
      <t xml:space="preserve">Подпрограмма 1 </t>
    </r>
    <r>
      <rPr>
        <sz val="10"/>
        <color theme="1"/>
        <rFont val="Times New Roman"/>
        <family val="1"/>
        <charset val="204"/>
      </rPr>
      <t>«Совершенствование системы муниципального стратегического управления»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</si>
  <si>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Формирование системы целеполагающих документов муниципального образования</t>
    </r>
  </si>
  <si>
    <t>1.1</t>
  </si>
  <si>
    <t>1.2</t>
  </si>
  <si>
    <t>1.3</t>
  </si>
  <si>
    <t>1.4</t>
  </si>
  <si>
    <t>1.5</t>
  </si>
  <si>
    <t>Разработка Стратегии социльно-экономического развития муниципального образования городской округ город Югорск до 2020 года и на период до 2030 года</t>
  </si>
  <si>
    <t>Разработка прогнозов социально-экономического развития муниципального образования городской округ город Югорск</t>
  </si>
  <si>
    <t xml:space="preserve">Управление экономической политики </t>
  </si>
  <si>
    <t>Управление экономической политики</t>
  </si>
  <si>
    <t>без финансирования</t>
  </si>
  <si>
    <t>по</t>
  </si>
  <si>
    <t>состоянию на</t>
  </si>
  <si>
    <t>2014 г.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</si>
  <si>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</si>
  <si>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Итого по задаче 2, в том числе:</t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</si>
  <si>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Повышение качества анализа и разработки (уточнения) стратегии, прогнозов, мониторингов социально-экономического развития города Югорска, муниципальных программ и ведомственных целевых программ города Югорска, повышение качества муниципального управления и администрирования госполномочий</t>
    </r>
  </si>
  <si>
    <t>2.1</t>
  </si>
  <si>
    <t>2.2</t>
  </si>
  <si>
    <t>2.3</t>
  </si>
  <si>
    <t>2.4</t>
  </si>
  <si>
    <t>2.5</t>
  </si>
  <si>
    <t>Анализ (мониторинг) социально-экономического развития муниципального образования городской округ город Югорск</t>
  </si>
  <si>
    <t>Корректировка Стратегии социльно-экономического развития муниципального образования городской округ город Югорск</t>
  </si>
  <si>
    <t>Внедрение механизма общественного обсуждения разработки и мониторинга реализации документов стратегического планирования</t>
  </si>
  <si>
    <t>Формирование перечня муниципальных программ  города Югорска в соответствии с приоритетами социально-экономического развития муниципального образования городской округ город Югорск</t>
  </si>
  <si>
    <t>Обеспечение деятельности администрации города Югорска и обеспечивающих учреждений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</si>
  <si>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</si>
  <si>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</si>
  <si>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</si>
  <si>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</si>
  <si>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 Совершенствование нормативной правовой базы,  форм и механизмов взаимодействия органов местного самоуправления, субъектов малого и среднего предпринимательства, организаций, образующих инфраструктуру поддержки субъектов малого и среднего предпринимательства</t>
    </r>
  </si>
  <si>
    <t xml:space="preserve">Анализ нормативных правовых актов с целью совершенствования законодательства, регулирующего деятельность Субъектов </t>
  </si>
  <si>
    <t>Взаимодействие с организациями образующими инфраструктуру поддержки субъектов малого и среднего предпринимательства, Советом предпринимателей, организация межмуниципального сотрудничества</t>
  </si>
  <si>
    <t>Ведение реестра субъектов малого и среднего предпринимательства - получателей поддержки</t>
  </si>
  <si>
    <t>Организация работы Координационного совета по  развитию малого и среднего предпринимательства</t>
  </si>
  <si>
    <t xml:space="preserve">Обеспечение функционирования (наполнения актуальной информацией) раздела «Для бизнеса» на портале города Югорска </t>
  </si>
  <si>
    <t xml:space="preserve">Предоставление в пользование муниципального имущества согласно утвержденному реестру
</t>
  </si>
  <si>
    <t>Департамент муниципальной собственности и градостроительства администрации города Югорска</t>
  </si>
  <si>
    <t>2.6</t>
  </si>
  <si>
    <t>2.7</t>
  </si>
  <si>
    <t>2.8</t>
  </si>
  <si>
    <t>2.9</t>
  </si>
  <si>
    <t>2.10</t>
  </si>
  <si>
    <t xml:space="preserve">Организация мониторинга деятельности малого и среднего предпринимательства в городе Югорске в целях определения приоритетных направлений развития и формирования благоприятного общественного мнения о малом и среднем предпринимательстве </t>
  </si>
  <si>
    <t xml:space="preserve">Проведение образовательных мероприятий для Субъектов и Организаций </t>
  </si>
  <si>
    <t xml:space="preserve">Развитие молодежного предпринимательства </t>
  </si>
  <si>
    <t xml:space="preserve">Финансовая поддержка Субъектов, осуществляющих производство, реализацию товаров и услуг в социально значимых видах деятельности, определенных муниципальным образованием, в части компенсации арендных платежей за нежилые помещения и по предоставленным консалтинговым услугам
</t>
  </si>
  <si>
    <t>Финансовая поддержка Субъектов по приобретению оборудования (основных средств) и лицензионных программных продуктов</t>
  </si>
  <si>
    <t>Финансовая поддержка Субъектов по обязательной и добровольной сертификации пищевой продукции и продовольственного сырья</t>
  </si>
  <si>
    <t xml:space="preserve">Создание условий для развития Субъектов, осуществляющих деятельность в следующих направлениях: экология, быстровозводимое домостроение, крестьянские (фермерские) хозяйства, переработка леса, сбор и переработка дикоросов,   переработка отходов, рыбодобыча, рыбопереработка, ремесленническая деятельность, въездной и внутренний туризм
</t>
  </si>
  <si>
    <t xml:space="preserve">Предоставление грантовой поддержки социальному предпринимательству </t>
  </si>
  <si>
    <t>Возмещение затрат социальному предпринимательству и семейному бизнесу</t>
  </si>
  <si>
    <t>2.11</t>
  </si>
  <si>
    <t xml:space="preserve">Грантовая поддержка начинающих предпринимателей 
</t>
  </si>
  <si>
    <r>
      <t>Цель:</t>
    </r>
    <r>
      <rPr>
        <sz val="10"/>
        <color theme="1"/>
        <rFont val="Times New Roman"/>
        <family val="1"/>
        <charset val="204"/>
      </rPr>
      <t xml:space="preserve"> Устойчивое развитие агропромышленного комплекса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</si>
  <si>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 xml:space="preserve"> Обеспечение исполнения отдельного государственного полномочия по поддержке сельскохозяйственных производителей</t>
    </r>
  </si>
  <si>
    <t>Предоставление субсидий на развитие растениеводства, переработки и реализации продукции растениеводства</t>
  </si>
  <si>
    <t>Предоставление субсидий на развитие животноводства, переработки и реализации продукции животноводства</t>
  </si>
  <si>
    <t>Предоставление субсидий на развитие мясного скотоводства</t>
  </si>
  <si>
    <t>Предоставление субсидий на поддержку малых форм хозяйствования</t>
  </si>
  <si>
    <t>Предоставление субсидий на развитие системы заготовки и переработки дикоросов</t>
  </si>
  <si>
    <t>Итого по Подпрограмме 3, в том числе:</t>
  </si>
  <si>
    <r>
      <t xml:space="preserve">Подпрограмма 3 </t>
    </r>
    <r>
      <rPr>
        <sz val="10"/>
        <color theme="1"/>
        <rFont val="Times New Roman"/>
        <family val="1"/>
        <charset val="204"/>
      </rPr>
      <t>«Развитие агропромышленного комплекса»</t>
    </r>
  </si>
  <si>
    <r>
      <t xml:space="preserve">Подпрограмма 2 </t>
    </r>
    <r>
      <rPr>
        <sz val="10"/>
        <color theme="1"/>
        <rFont val="Times New Roman"/>
        <family val="1"/>
        <charset val="204"/>
      </rPr>
      <t>«Развитие малого и среднего предпринимательства»</t>
    </r>
  </si>
  <si>
    <r>
      <t>Цель:</t>
    </r>
    <r>
      <rPr>
        <sz val="10"/>
        <color theme="1"/>
        <rFont val="Times New Roman"/>
        <family val="1"/>
        <charset val="204"/>
      </rPr>
      <t xml:space="preserve"> Создание условий для  предоставления государственных и муниципальных услуг по принципу «одного окна»</t>
    </r>
  </si>
  <si>
    <r>
      <t xml:space="preserve">Подпрограмма 4 </t>
    </r>
    <r>
      <rPr>
        <sz val="10"/>
        <color theme="1"/>
        <rFont val="Times New Roman"/>
        <family val="1"/>
        <charset val="204"/>
      </rPr>
      <t xml:space="preserve">«Предоставление государственных и муниципальных услуг через многофункциональный центр (МФЦ)» </t>
    </r>
  </si>
  <si>
    <r>
      <t xml:space="preserve">Задача 1 </t>
    </r>
    <r>
      <rPr>
        <sz val="10"/>
        <color theme="1"/>
        <rFont val="Times New Roman"/>
        <family val="1"/>
        <charset val="204"/>
      </rPr>
      <t>Совершенствование нормативной правовой базы регулирующей вопросы предоставления государственных и муниципальных услуг через  многофункциональный центр</t>
    </r>
  </si>
  <si>
    <t>Разработка, анализ нормативных правовых актов и их актуализация с целью обеспечения исполнения функций и полномочий учредителя МФЦ</t>
  </si>
  <si>
    <t>Формирование системы мониторинга качества и доступности государственных и муниципальных услуг предоставление которых организуется в МФЦ</t>
  </si>
  <si>
    <r>
      <t xml:space="preserve">Задача 2 </t>
    </r>
    <r>
      <rPr>
        <sz val="10"/>
        <color theme="1"/>
        <rFont val="Times New Roman"/>
        <family val="1"/>
        <charset val="204"/>
      </rPr>
      <t>Оптимизация предоставления государственных и муниципальных услуг путем организации их предоставления по принципу «одного окна»</t>
    </r>
  </si>
  <si>
    <t>Итого по Подпрограмме 4, в том числе:</t>
  </si>
  <si>
    <t>Ответственный исполнитель: Управление экономической политики</t>
  </si>
  <si>
    <r>
      <t>Цель:</t>
    </r>
    <r>
      <rPr>
        <sz val="10"/>
        <color theme="1"/>
        <rFont val="Times New Roman"/>
        <family val="1"/>
        <charset val="204"/>
      </rPr>
      <t xml:space="preserve"> Реализация основных направлений государственной политики в области социально-трудовых отношений и охраны труда</t>
    </r>
  </si>
  <si>
    <r>
      <t xml:space="preserve">Подпрограмма 5 </t>
    </r>
    <r>
      <rPr>
        <sz val="10"/>
        <color theme="1"/>
        <rFont val="Times New Roman"/>
        <family val="1"/>
        <charset val="204"/>
      </rPr>
      <t>«Совершенствование социально-трудовых отношений и охраны труда»</t>
    </r>
  </si>
  <si>
    <r>
      <t xml:space="preserve">Задача 1  </t>
    </r>
    <r>
      <rPr>
        <sz val="10"/>
        <color theme="1"/>
        <rFont val="Times New Roman"/>
        <family val="1"/>
        <charset val="204"/>
      </rPr>
      <t>Развитие социального партнерства</t>
    </r>
  </si>
  <si>
    <t>Совершенствование нормативной правовой базы по вопросам социально-трудовых отношений в пределах полномочий</t>
  </si>
  <si>
    <t>Проведение мониторинга коллективно-договорного регулирования социально-трудовых отношений</t>
  </si>
  <si>
    <t>Проведение координационных мероприятий в муниципальных организациях города  по соблюдению действующих законодательных и иных нормативных правовых актов в сфере норм трудового права</t>
  </si>
  <si>
    <t>Организация и проведение городских конференций, семинаров, совещаний по вопросам трудовых отношений и охраны труда</t>
  </si>
  <si>
    <t>Обеспечение условий и организация деятельности муниципальной трехсторонней комиссии по регулированию социально - трудовых отношений</t>
  </si>
  <si>
    <r>
      <t xml:space="preserve">Задача 2 </t>
    </r>
    <r>
      <rPr>
        <sz val="10"/>
        <color theme="1"/>
        <rFont val="Times New Roman"/>
        <family val="1"/>
        <charset val="204"/>
      </rPr>
      <t>Обеспечение реализации отдельных государственных полномочий по государственному управлению охраной труда</t>
    </r>
  </si>
  <si>
    <t xml:space="preserve">Организация работы межведомственной комиссии  по охране труда и комиссии по вопросам социально-экономического развития муниципального образования   </t>
  </si>
  <si>
    <t>Организация работы по контролю за проведением аттестации рабочих мест по условиям труда, с последующей сертификацией муниципальных учреждений и предприятий</t>
  </si>
  <si>
    <t xml:space="preserve">Подготовка ежегодных аналитических докладов о состоянии и мерах по улучшению охраны труда,  снижению производственного травматизма, профессиональных заболеваний  в муниципальном образовании  </t>
  </si>
  <si>
    <t>Организация и проведение  городских смотров-конкурсов состояния условий и охраны труда  в организациях муниципального образования, конкурсов  профессионального мастерства среди специалистов и уполномоченных по охране труда муниципальных организаций города  Югорска</t>
  </si>
  <si>
    <t>Формирование городского реестра специалистов по охране труда, для оказания услуг  по оформлению документации и организации работы по охране труда субъектам малого и среднего предпринимательства, не имеющих служб охраны труда</t>
  </si>
  <si>
    <t xml:space="preserve"> Организация обучения и проведения проверки знаний по охране труда и промышленной безопасности руководителей и специалистов муниципальных организаций города Югорска, руководителей и специалистов организаций иных форм собственности в установленном порядке</t>
  </si>
  <si>
    <t>Осуществление полномочий по государственному управлению охраной труда</t>
  </si>
  <si>
    <t>Итого по Подпрограмме 5, в том числе:</t>
  </si>
  <si>
    <t>Соисполнитель 2:
Департамент муниципальной собственности и градостроительства администрации города Югорска</t>
  </si>
  <si>
    <t>ВСЕГО ПО МУНИЦИПАЛЬНОЙ ПРОГРАММЕ,
в том числе</t>
  </si>
  <si>
    <t>Предоставление субсидии МАУ "МФЦ"</t>
  </si>
  <si>
    <t>Управление бухгалтерского учета и отчетности</t>
  </si>
  <si>
    <t>Соисполнитель 1:
 Управление бухгалтерского учета и отчетности</t>
  </si>
  <si>
    <t>/       И.В. Грудцына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</si>
  <si>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</si>
  <si>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</si>
  <si>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</si>
  <si>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</si>
  <si>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</si>
  <si>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 xml:space="preserve">                            (соисполнитель 2)                                        (ФИО руководителя)              (подпись)                                                     (ФИО исполнителя, ответственного за          (подпись)             (телефон)</t>
  </si>
  <si>
    <r>
      <t xml:space="preserve">Задача 2 </t>
    </r>
    <r>
      <rPr>
        <sz val="10"/>
        <color theme="1"/>
        <rFont val="Times New Roman"/>
        <family val="1"/>
        <charset val="204"/>
      </rPr>
      <t xml:space="preserve"> Совершенствование механизмов финансовой и имущественной поддержки. Формирование благоприятного общественного мнения о малом и среднем предпринимательстве</t>
    </r>
  </si>
  <si>
    <t>/       С.Д. Голин</t>
  </si>
  <si>
    <t>/   5-00-39 (262)</t>
  </si>
  <si>
    <t xml:space="preserve">Е.В. Колчина </t>
  </si>
  <si>
    <t>/     5-00-12 (112)</t>
  </si>
  <si>
    <t>итоги конкурса "Лучший уполномомченный по охране труда" будут подведены в 3кв. 2014 года</t>
  </si>
  <si>
    <t>01 июля</t>
  </si>
  <si>
    <t>И.В. Хайнус</t>
  </si>
  <si>
    <r>
      <t>Дата составления отчета</t>
    </r>
    <r>
      <rPr>
        <u/>
        <sz val="11"/>
        <color rgb="FF26282F"/>
        <rFont val="Times New Roman"/>
        <family val="1"/>
        <charset val="204"/>
      </rPr>
      <t xml:space="preserve">  14  </t>
    </r>
    <r>
      <rPr>
        <sz val="11"/>
        <color rgb="FF26282F"/>
        <rFont val="Times New Roman"/>
        <family val="1"/>
        <charset val="204"/>
      </rPr>
      <t>/</t>
    </r>
    <r>
      <rPr>
        <u/>
        <sz val="11"/>
        <color rgb="FF26282F"/>
        <rFont val="Times New Roman"/>
        <family val="1"/>
        <charset val="204"/>
      </rPr>
      <t xml:space="preserve">   апреля   </t>
    </r>
    <r>
      <rPr>
        <sz val="11"/>
        <color rgb="FF26282F"/>
        <rFont val="Times New Roman"/>
        <family val="1"/>
        <charset val="204"/>
      </rPr>
      <t>/</t>
    </r>
    <r>
      <rPr>
        <u/>
        <sz val="11"/>
        <color rgb="FF26282F"/>
        <rFont val="Times New Roman"/>
        <family val="1"/>
        <charset val="204"/>
      </rPr>
      <t xml:space="preserve">  2014   </t>
    </r>
    <r>
      <rPr>
        <sz val="11"/>
        <color rgb="FF26282F"/>
        <rFont val="Times New Roman"/>
        <family val="1"/>
        <charset val="204"/>
      </rPr>
      <t>год</t>
    </r>
  </si>
  <si>
    <t>Проведен конкурс бизнес-проектов "Путь к Успеху!"</t>
  </si>
  <si>
    <t xml:space="preserve">Принято постановление о порядке предоставления субсидий от 03.04.2014 №1334, постановления по грантам в форме субсидий начинающим субъектам от 20.06.2014 №2786 и на реализацию проектов с сфере социльного предпринимательства от 20.06.2014 №2787 . Внесены изменения в постановления от 03.04.2014 №1334, от 31.10.2013 №3278. Разработан административный регламент по предоставлению муниципальной услуги "Предоставление субсидий субъектам малого и среднего предспринимательства". </t>
  </si>
  <si>
    <t xml:space="preserve">Оказана финансовая поддержка 9 субъектам малого и среднего предпринимательства на сумму 922 930,00 рублей. </t>
  </si>
  <si>
    <t>Проведено заседание Координационного совета для обсуждения мероприятий, посвященных Дню российского предпринимательства, открытия ТПП, награждения предпринимателей.</t>
  </si>
  <si>
    <t>На сайте размещены: порядок предоставления субсидий, порядки предоставления горантов в форме субсидий начинающим субъектам МП и на реализацию проектов в сфере социального предпринимательства. Информация о поддержке инвестиционных проектов и  для СМиСП, внедряющих инновационные проекты. Информация о конкурсах и комиссиях. Актуализирована законодательная база.</t>
  </si>
  <si>
    <t>Передано в аренду два объекта недвижимости трем предпринимателям</t>
  </si>
  <si>
    <t>Участие в конкурсе "Путь к Успеху!", проведение мероприятий, посвященные Дню предпринимательства, подготовка видеофильма о деятельности СМиСП</t>
  </si>
  <si>
    <t>В III квартале планируется обучение предпринимателей, претендующих на грант в форме субсидий для начинающих субъектов малого предпринимательства</t>
  </si>
  <si>
    <t>Расходы носят заявительный характер</t>
  </si>
  <si>
    <t>Выплата гранта в форме субсидий планируется в III квартале 2014 года.</t>
  </si>
  <si>
    <t>Поступление денежных средств планируется после подписания договора между администрацией города Югорска и Правительством ХМАО.
Выплата гранта в форме субсидий планируется в III квартале 2014 года.</t>
  </si>
  <si>
    <t>О.В. Бочарова</t>
  </si>
  <si>
    <t>/  5-00-47 (253)</t>
  </si>
  <si>
    <t>Расходы носят заявительный характер, финансированием обеспечено 3 заявки</t>
  </si>
  <si>
    <t>Расходы носят заявительный характер, финансированием обеспечено 2 заявки</t>
  </si>
  <si>
    <t>Расходы носят заявительный характер, финансированием обеспечена 1 заявка</t>
  </si>
  <si>
    <t>Кассовые расходы МАУ "МФЦ" по состоянию на 01.07.2014 составили 6195,3 тыс.руб., 80,3% от доведенных средств, в связи с несостоявшимся конкурсом на приобретение автомобиля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</si>
</sst>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rgb="FF26282F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4" fillId="0" borderId="15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/>
    </xf>
    <xf numFmtId="0" fontId="0" fillId="0" borderId="0" xfId="0" applyFill="1"/>
    <xf numFmtId="0" fontId="4" fillId="0" borderId="2" xfId="0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0" fontId="0" fillId="0" borderId="7" xfId="0" applyFill="1" applyBorder="1"/>
    <xf numFmtId="0" fontId="0" fillId="0" borderId="7" xfId="0" applyBorder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Fill="1"/>
    <xf numFmtId="0" fontId="9" fillId="0" borderId="0" xfId="0" applyFont="1" applyAlignment="1"/>
    <xf numFmtId="0" fontId="10" fillId="0" borderId="32" xfId="0" applyFont="1" applyBorder="1"/>
    <xf numFmtId="0" fontId="10" fillId="0" borderId="32" xfId="0" applyFont="1" applyFill="1" applyBorder="1"/>
    <xf numFmtId="0" fontId="10" fillId="0" borderId="0" xfId="0" applyFont="1" applyBorder="1"/>
    <xf numFmtId="0" fontId="4" fillId="0" borderId="7" xfId="0" applyFont="1" applyBorder="1" applyAlignment="1">
      <alignment horizontal="left"/>
    </xf>
    <xf numFmtId="0" fontId="4" fillId="0" borderId="7" xfId="0" applyFont="1" applyBorder="1"/>
    <xf numFmtId="0" fontId="11" fillId="0" borderId="0" xfId="0" applyFont="1"/>
    <xf numFmtId="0" fontId="6" fillId="0" borderId="2" xfId="0" applyFont="1" applyFill="1" applyBorder="1" applyAlignment="1">
      <alignment horizontal="center" vertical="center" wrapText="1"/>
    </xf>
    <xf numFmtId="164" fontId="0" fillId="0" borderId="0" xfId="0" applyNumberFormat="1" applyFill="1"/>
    <xf numFmtId="0" fontId="4" fillId="0" borderId="1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left" vertical="center" wrapText="1"/>
    </xf>
    <xf numFmtId="49" fontId="4" fillId="0" borderId="15" xfId="0" applyNumberFormat="1" applyFont="1" applyFill="1" applyBorder="1" applyAlignment="1">
      <alignment horizontal="left" vertical="center" wrapText="1"/>
    </xf>
    <xf numFmtId="4" fontId="11" fillId="0" borderId="0" xfId="0" applyNumberFormat="1" applyFont="1" applyAlignment="1">
      <alignment horizontal="right" vertical="top"/>
    </xf>
    <xf numFmtId="4" fontId="12" fillId="0" borderId="0" xfId="0" applyNumberFormat="1" applyFont="1" applyAlignment="1">
      <alignment horizontal="right" vertical="top"/>
    </xf>
    <xf numFmtId="0" fontId="4" fillId="2" borderId="2" xfId="0" applyFont="1" applyFill="1" applyBorder="1" applyAlignment="1">
      <alignment horizontal="center" vertical="center" wrapText="1"/>
    </xf>
    <xf numFmtId="49" fontId="4" fillId="2" borderId="12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Fill="1" applyBorder="1" applyAlignment="1">
      <alignment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164" fontId="6" fillId="0" borderId="1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justify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/>
    </xf>
    <xf numFmtId="0" fontId="3" fillId="0" borderId="12" xfId="0" applyFont="1" applyFill="1" applyBorder="1" applyAlignment="1">
      <alignment vertical="center" wrapText="1"/>
    </xf>
    <xf numFmtId="0" fontId="3" fillId="0" borderId="13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1"/>
  <sheetViews>
    <sheetView tabSelected="1" topLeftCell="A7" zoomScale="90" zoomScaleNormal="90" workbookViewId="0">
      <pane ySplit="7" topLeftCell="A209" activePane="bottomLeft" state="frozen"/>
      <selection activeCell="A7" sqref="A7"/>
      <selection pane="bottomLeft" activeCell="D227" sqref="D227"/>
    </sheetView>
  </sheetViews>
  <sheetFormatPr defaultRowHeight="15" x14ac:dyDescent="0.25"/>
  <cols>
    <col min="1" max="1" width="5.7109375" customWidth="1"/>
    <col min="2" max="2" width="34.140625" customWidth="1"/>
    <col min="3" max="3" width="18.28515625" customWidth="1"/>
    <col min="4" max="4" width="14.28515625" style="18" customWidth="1"/>
    <col min="5" max="5" width="17.28515625" customWidth="1"/>
    <col min="6" max="6" width="13.85546875" customWidth="1"/>
    <col min="7" max="7" width="15.140625" customWidth="1"/>
    <col min="8" max="8" width="12.85546875" customWidth="1"/>
    <col min="9" max="9" width="14.5703125" customWidth="1"/>
    <col min="10" max="10" width="21.42578125" customWidth="1"/>
    <col min="12" max="12" width="16.7109375" customWidth="1"/>
    <col min="13" max="13" width="17.5703125" customWidth="1"/>
    <col min="14" max="14" width="14.28515625" customWidth="1"/>
  </cols>
  <sheetData>
    <row r="1" spans="1:10" ht="15.75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5.75" x14ac:dyDescent="0.25">
      <c r="A2" s="148" t="s">
        <v>1</v>
      </c>
      <c r="B2" s="148"/>
      <c r="C2" s="148"/>
      <c r="D2" s="148"/>
      <c r="E2" s="148"/>
      <c r="F2" s="148"/>
      <c r="G2" s="148"/>
      <c r="H2" s="148"/>
      <c r="I2" s="148"/>
      <c r="J2" s="148"/>
    </row>
    <row r="3" spans="1:10" ht="15.75" x14ac:dyDescent="0.25">
      <c r="A3" s="12"/>
      <c r="B3" s="12"/>
      <c r="C3" s="12"/>
      <c r="D3" s="17" t="s">
        <v>42</v>
      </c>
      <c r="E3" s="1" t="s">
        <v>43</v>
      </c>
      <c r="F3" s="13" t="s">
        <v>139</v>
      </c>
      <c r="G3" s="14" t="s">
        <v>44</v>
      </c>
      <c r="H3" s="12"/>
      <c r="I3" s="12"/>
      <c r="J3" s="12"/>
    </row>
    <row r="4" spans="1:10" ht="15.75" x14ac:dyDescent="0.25">
      <c r="A4" s="1"/>
    </row>
    <row r="5" spans="1:10" ht="34.5" customHeight="1" x14ac:dyDescent="0.25">
      <c r="A5" s="150" t="s">
        <v>45</v>
      </c>
      <c r="B5" s="150"/>
      <c r="C5" s="150"/>
      <c r="D5" s="150"/>
    </row>
    <row r="6" spans="1:10" x14ac:dyDescent="0.25">
      <c r="A6" s="149" t="s">
        <v>2</v>
      </c>
      <c r="B6" s="149"/>
      <c r="C6" s="149"/>
      <c r="D6" s="149"/>
    </row>
    <row r="7" spans="1:10" x14ac:dyDescent="0.25">
      <c r="A7" s="151" t="s">
        <v>40</v>
      </c>
      <c r="B7" s="151"/>
      <c r="C7" s="151"/>
      <c r="D7" s="151"/>
    </row>
    <row r="8" spans="1:10" x14ac:dyDescent="0.25">
      <c r="A8" s="149" t="s">
        <v>3</v>
      </c>
      <c r="B8" s="149"/>
      <c r="C8" s="149"/>
      <c r="D8" s="149"/>
    </row>
    <row r="9" spans="1:10" ht="15.75" x14ac:dyDescent="0.25">
      <c r="A9" s="2" t="s">
        <v>4</v>
      </c>
      <c r="G9" s="11"/>
    </row>
    <row r="10" spans="1:10" ht="27.75" customHeight="1" x14ac:dyDescent="0.25">
      <c r="A10" s="143" t="s">
        <v>5</v>
      </c>
      <c r="B10" s="143" t="s">
        <v>6</v>
      </c>
      <c r="C10" s="143" t="s">
        <v>7</v>
      </c>
      <c r="D10" s="127" t="s">
        <v>8</v>
      </c>
      <c r="E10" s="143" t="s">
        <v>9</v>
      </c>
      <c r="F10" s="156" t="s">
        <v>10</v>
      </c>
      <c r="G10" s="152" t="s">
        <v>58</v>
      </c>
      <c r="H10" s="155" t="s">
        <v>11</v>
      </c>
      <c r="I10" s="143"/>
      <c r="J10" s="143" t="s">
        <v>12</v>
      </c>
    </row>
    <row r="11" spans="1:10" ht="35.25" customHeight="1" x14ac:dyDescent="0.25">
      <c r="A11" s="143"/>
      <c r="B11" s="143"/>
      <c r="C11" s="143"/>
      <c r="D11" s="127"/>
      <c r="E11" s="143"/>
      <c r="F11" s="156"/>
      <c r="G11" s="153"/>
      <c r="H11" s="10" t="s">
        <v>13</v>
      </c>
      <c r="I11" s="7" t="s">
        <v>15</v>
      </c>
      <c r="J11" s="143"/>
    </row>
    <row r="12" spans="1:10" ht="31.5" customHeight="1" x14ac:dyDescent="0.25">
      <c r="A12" s="143"/>
      <c r="B12" s="143"/>
      <c r="C12" s="143"/>
      <c r="D12" s="127"/>
      <c r="E12" s="143"/>
      <c r="F12" s="156"/>
      <c r="G12" s="154"/>
      <c r="H12" s="10" t="s">
        <v>14</v>
      </c>
      <c r="I12" s="7" t="s">
        <v>16</v>
      </c>
      <c r="J12" s="143"/>
    </row>
    <row r="13" spans="1:10" x14ac:dyDescent="0.25">
      <c r="A13" s="7">
        <v>1</v>
      </c>
      <c r="B13" s="7">
        <v>2</v>
      </c>
      <c r="C13" s="7">
        <v>3</v>
      </c>
      <c r="D13" s="19">
        <v>4</v>
      </c>
      <c r="E13" s="7">
        <v>5</v>
      </c>
      <c r="F13" s="7">
        <v>6</v>
      </c>
      <c r="G13" s="16">
        <v>7</v>
      </c>
      <c r="H13" s="7">
        <v>8</v>
      </c>
      <c r="I13" s="7">
        <v>9</v>
      </c>
      <c r="J13" s="7">
        <v>10</v>
      </c>
    </row>
    <row r="14" spans="1:10" x14ac:dyDescent="0.25">
      <c r="A14" s="131" t="s">
        <v>29</v>
      </c>
      <c r="B14" s="131"/>
      <c r="C14" s="131"/>
      <c r="D14" s="131"/>
      <c r="E14" s="131"/>
      <c r="F14" s="131"/>
      <c r="G14" s="131"/>
      <c r="H14" s="131"/>
      <c r="I14" s="131"/>
      <c r="J14" s="131"/>
    </row>
    <row r="15" spans="1:10" x14ac:dyDescent="0.25">
      <c r="A15" s="131" t="s">
        <v>30</v>
      </c>
      <c r="B15" s="131"/>
      <c r="C15" s="131"/>
      <c r="D15" s="131"/>
      <c r="E15" s="131"/>
      <c r="F15" s="131"/>
      <c r="G15" s="131"/>
      <c r="H15" s="131"/>
      <c r="I15" s="131"/>
      <c r="J15" s="131"/>
    </row>
    <row r="16" spans="1:10" x14ac:dyDescent="0.25">
      <c r="A16" s="40">
        <v>1</v>
      </c>
      <c r="B16" s="131" t="s">
        <v>31</v>
      </c>
      <c r="C16" s="131"/>
      <c r="D16" s="131"/>
      <c r="E16" s="131"/>
      <c r="F16" s="131"/>
      <c r="G16" s="131"/>
      <c r="H16" s="131"/>
      <c r="I16" s="131"/>
      <c r="J16" s="131"/>
    </row>
    <row r="17" spans="1:10" ht="70.5" customHeight="1" x14ac:dyDescent="0.25">
      <c r="A17" s="41" t="s">
        <v>32</v>
      </c>
      <c r="B17" s="56" t="s">
        <v>37</v>
      </c>
      <c r="C17" s="8" t="s">
        <v>40</v>
      </c>
      <c r="D17" s="9" t="s">
        <v>41</v>
      </c>
      <c r="E17" s="48"/>
      <c r="F17" s="48"/>
      <c r="G17" s="48"/>
      <c r="H17" s="48"/>
      <c r="I17" s="48"/>
      <c r="J17" s="48"/>
    </row>
    <row r="18" spans="1:10" ht="69" customHeight="1" x14ac:dyDescent="0.25">
      <c r="A18" s="47" t="s">
        <v>33</v>
      </c>
      <c r="B18" s="57" t="s">
        <v>38</v>
      </c>
      <c r="C18" s="46" t="s">
        <v>39</v>
      </c>
      <c r="D18" s="15" t="s">
        <v>41</v>
      </c>
      <c r="E18" s="50"/>
      <c r="F18" s="50"/>
      <c r="G18" s="50"/>
      <c r="H18" s="50"/>
      <c r="I18" s="50"/>
      <c r="J18" s="50"/>
    </row>
    <row r="19" spans="1:10" ht="25.5" x14ac:dyDescent="0.25">
      <c r="A19" s="131" t="s">
        <v>17</v>
      </c>
      <c r="B19" s="131"/>
      <c r="C19" s="131"/>
      <c r="D19" s="40" t="s">
        <v>18</v>
      </c>
      <c r="E19" s="48"/>
      <c r="F19" s="48"/>
      <c r="G19" s="48"/>
      <c r="H19" s="35"/>
      <c r="I19" s="35"/>
      <c r="J19" s="35" t="s">
        <v>19</v>
      </c>
    </row>
    <row r="20" spans="1:10" ht="38.25" x14ac:dyDescent="0.25">
      <c r="A20" s="131"/>
      <c r="B20" s="131"/>
      <c r="C20" s="131"/>
      <c r="D20" s="40" t="s">
        <v>20</v>
      </c>
      <c r="E20" s="48"/>
      <c r="F20" s="48"/>
      <c r="G20" s="48"/>
      <c r="H20" s="35"/>
      <c r="I20" s="35"/>
      <c r="J20" s="35" t="s">
        <v>19</v>
      </c>
    </row>
    <row r="21" spans="1:10" ht="25.5" x14ac:dyDescent="0.25">
      <c r="A21" s="131"/>
      <c r="B21" s="131"/>
      <c r="C21" s="131"/>
      <c r="D21" s="40" t="s">
        <v>21</v>
      </c>
      <c r="E21" s="48"/>
      <c r="F21" s="48"/>
      <c r="G21" s="48"/>
      <c r="H21" s="35"/>
      <c r="I21" s="35"/>
      <c r="J21" s="35" t="s">
        <v>19</v>
      </c>
    </row>
    <row r="22" spans="1:10" ht="38.25" x14ac:dyDescent="0.25">
      <c r="A22" s="131"/>
      <c r="B22" s="131"/>
      <c r="C22" s="131"/>
      <c r="D22" s="40" t="s">
        <v>22</v>
      </c>
      <c r="E22" s="48"/>
      <c r="F22" s="48"/>
      <c r="G22" s="48"/>
      <c r="H22" s="35"/>
      <c r="I22" s="35"/>
      <c r="J22" s="35" t="s">
        <v>19</v>
      </c>
    </row>
    <row r="23" spans="1:10" ht="27.75" customHeight="1" x14ac:dyDescent="0.25">
      <c r="A23" s="39">
        <v>2</v>
      </c>
      <c r="B23" s="144" t="s">
        <v>47</v>
      </c>
      <c r="C23" s="144"/>
      <c r="D23" s="144"/>
      <c r="E23" s="144"/>
      <c r="F23" s="144"/>
      <c r="G23" s="144"/>
      <c r="H23" s="144"/>
      <c r="I23" s="144"/>
      <c r="J23" s="144"/>
    </row>
    <row r="24" spans="1:10" ht="66" customHeight="1" x14ac:dyDescent="0.25">
      <c r="A24" s="41" t="s">
        <v>48</v>
      </c>
      <c r="B24" s="42" t="s">
        <v>53</v>
      </c>
      <c r="C24" s="8" t="s">
        <v>39</v>
      </c>
      <c r="D24" s="9" t="s">
        <v>41</v>
      </c>
      <c r="E24" s="43"/>
      <c r="F24" s="43"/>
      <c r="G24" s="44"/>
      <c r="H24" s="43"/>
      <c r="I24" s="43"/>
      <c r="J24" s="43"/>
    </row>
    <row r="25" spans="1:10" ht="71.25" customHeight="1" x14ac:dyDescent="0.25">
      <c r="A25" s="41" t="s">
        <v>49</v>
      </c>
      <c r="B25" s="42" t="s">
        <v>54</v>
      </c>
      <c r="C25" s="8" t="s">
        <v>39</v>
      </c>
      <c r="D25" s="9" t="s">
        <v>41</v>
      </c>
      <c r="E25" s="43"/>
      <c r="F25" s="43"/>
      <c r="G25" s="44"/>
      <c r="H25" s="43"/>
      <c r="I25" s="43"/>
      <c r="J25" s="43"/>
    </row>
    <row r="26" spans="1:10" ht="71.25" customHeight="1" x14ac:dyDescent="0.25">
      <c r="A26" s="41" t="s">
        <v>50</v>
      </c>
      <c r="B26" s="42" t="s">
        <v>55</v>
      </c>
      <c r="C26" s="8" t="s">
        <v>39</v>
      </c>
      <c r="D26" s="9" t="s">
        <v>41</v>
      </c>
      <c r="E26" s="43"/>
      <c r="F26" s="43"/>
      <c r="G26" s="44"/>
      <c r="H26" s="43"/>
      <c r="I26" s="43"/>
      <c r="J26" s="43"/>
    </row>
    <row r="27" spans="1:10" ht="91.5" customHeight="1" x14ac:dyDescent="0.25">
      <c r="A27" s="41" t="s">
        <v>51</v>
      </c>
      <c r="B27" s="45" t="s">
        <v>56</v>
      </c>
      <c r="C27" s="46" t="s">
        <v>39</v>
      </c>
      <c r="D27" s="15" t="s">
        <v>41</v>
      </c>
      <c r="E27" s="43"/>
      <c r="F27" s="43"/>
      <c r="G27" s="44"/>
      <c r="H27" s="43"/>
      <c r="I27" s="43"/>
      <c r="J27" s="43"/>
    </row>
    <row r="28" spans="1:10" ht="30" customHeight="1" x14ac:dyDescent="0.25">
      <c r="A28" s="138" t="s">
        <v>52</v>
      </c>
      <c r="B28" s="146" t="s">
        <v>57</v>
      </c>
      <c r="C28" s="127" t="s">
        <v>124</v>
      </c>
      <c r="D28" s="38" t="s">
        <v>18</v>
      </c>
      <c r="E28" s="20">
        <v>8030</v>
      </c>
      <c r="F28" s="20">
        <v>8030</v>
      </c>
      <c r="G28" s="49">
        <v>3999</v>
      </c>
      <c r="H28" s="20">
        <f t="shared" ref="H28:H39" si="0">F28-G28</f>
        <v>4031</v>
      </c>
      <c r="I28" s="20">
        <f t="shared" ref="I28:I39" si="1">(G28/F28)*100</f>
        <v>49.800747198007471</v>
      </c>
      <c r="J28" s="43"/>
    </row>
    <row r="29" spans="1:10" ht="40.5" customHeight="1" x14ac:dyDescent="0.25">
      <c r="A29" s="139"/>
      <c r="B29" s="146"/>
      <c r="C29" s="127"/>
      <c r="D29" s="38" t="s">
        <v>20</v>
      </c>
      <c r="E29" s="20">
        <v>9219</v>
      </c>
      <c r="F29" s="20">
        <v>9219</v>
      </c>
      <c r="G29" s="49">
        <v>3064</v>
      </c>
      <c r="H29" s="20">
        <f t="shared" si="0"/>
        <v>6155</v>
      </c>
      <c r="I29" s="20">
        <f t="shared" si="1"/>
        <v>33.235708862132554</v>
      </c>
      <c r="J29" s="43"/>
    </row>
    <row r="30" spans="1:10" ht="18.75" customHeight="1" x14ac:dyDescent="0.25">
      <c r="A30" s="139"/>
      <c r="B30" s="146"/>
      <c r="C30" s="127"/>
      <c r="D30" s="38" t="s">
        <v>21</v>
      </c>
      <c r="E30" s="20">
        <v>147983.29999999999</v>
      </c>
      <c r="F30" s="20">
        <v>147983.29999999999</v>
      </c>
      <c r="G30" s="49">
        <v>82925</v>
      </c>
      <c r="H30" s="20">
        <f t="shared" si="0"/>
        <v>65058.299999999988</v>
      </c>
      <c r="I30" s="20">
        <f t="shared" si="1"/>
        <v>56.036728468685325</v>
      </c>
      <c r="J30" s="43"/>
    </row>
    <row r="31" spans="1:10" ht="38.25" x14ac:dyDescent="0.25">
      <c r="A31" s="139"/>
      <c r="B31" s="147"/>
      <c r="C31" s="132"/>
      <c r="D31" s="37" t="s">
        <v>22</v>
      </c>
      <c r="E31" s="21">
        <v>0</v>
      </c>
      <c r="F31" s="21">
        <v>0</v>
      </c>
      <c r="G31" s="21">
        <v>0</v>
      </c>
      <c r="H31" s="21">
        <f t="shared" si="0"/>
        <v>0</v>
      </c>
      <c r="I31" s="21" t="e">
        <f t="shared" si="1"/>
        <v>#DIV/0!</v>
      </c>
      <c r="J31" s="50"/>
    </row>
    <row r="32" spans="1:10" ht="25.5" x14ac:dyDescent="0.25">
      <c r="A32" s="131" t="s">
        <v>46</v>
      </c>
      <c r="B32" s="131"/>
      <c r="C32" s="131"/>
      <c r="D32" s="38" t="s">
        <v>18</v>
      </c>
      <c r="E32" s="20">
        <f t="shared" ref="E32:E39" si="2">E28</f>
        <v>8030</v>
      </c>
      <c r="F32" s="20">
        <f t="shared" ref="F32:G32" si="3">F28</f>
        <v>8030</v>
      </c>
      <c r="G32" s="20">
        <f t="shared" si="3"/>
        <v>3999</v>
      </c>
      <c r="H32" s="20">
        <f t="shared" si="0"/>
        <v>4031</v>
      </c>
      <c r="I32" s="20">
        <f t="shared" si="1"/>
        <v>49.800747198007471</v>
      </c>
      <c r="J32" s="35" t="s">
        <v>19</v>
      </c>
    </row>
    <row r="33" spans="1:13" ht="38.25" x14ac:dyDescent="0.25">
      <c r="A33" s="131"/>
      <c r="B33" s="131"/>
      <c r="C33" s="131"/>
      <c r="D33" s="38" t="s">
        <v>20</v>
      </c>
      <c r="E33" s="20">
        <f t="shared" si="2"/>
        <v>9219</v>
      </c>
      <c r="F33" s="20">
        <f t="shared" ref="F33:G33" si="4">F29</f>
        <v>9219</v>
      </c>
      <c r="G33" s="20">
        <f t="shared" si="4"/>
        <v>3064</v>
      </c>
      <c r="H33" s="20">
        <f t="shared" si="0"/>
        <v>6155</v>
      </c>
      <c r="I33" s="20">
        <f t="shared" si="1"/>
        <v>33.235708862132554</v>
      </c>
      <c r="J33" s="35" t="s">
        <v>19</v>
      </c>
      <c r="L33" s="59"/>
      <c r="M33" s="59"/>
    </row>
    <row r="34" spans="1:13" ht="25.5" x14ac:dyDescent="0.25">
      <c r="A34" s="131"/>
      <c r="B34" s="131"/>
      <c r="C34" s="131"/>
      <c r="D34" s="38" t="s">
        <v>21</v>
      </c>
      <c r="E34" s="20">
        <f t="shared" si="2"/>
        <v>147983.29999999999</v>
      </c>
      <c r="F34" s="20">
        <f t="shared" ref="F34:G34" si="5">F30</f>
        <v>147983.29999999999</v>
      </c>
      <c r="G34" s="20">
        <f t="shared" si="5"/>
        <v>82925</v>
      </c>
      <c r="H34" s="20">
        <f t="shared" si="0"/>
        <v>65058.299999999988</v>
      </c>
      <c r="I34" s="20">
        <f t="shared" si="1"/>
        <v>56.036728468685325</v>
      </c>
      <c r="J34" s="35" t="s">
        <v>19</v>
      </c>
      <c r="L34" s="58"/>
      <c r="M34" s="58"/>
    </row>
    <row r="35" spans="1:13" ht="39" thickBot="1" x14ac:dyDescent="0.3">
      <c r="A35" s="142"/>
      <c r="B35" s="142"/>
      <c r="C35" s="142"/>
      <c r="D35" s="37" t="s">
        <v>22</v>
      </c>
      <c r="E35" s="21">
        <f t="shared" si="2"/>
        <v>0</v>
      </c>
      <c r="F35" s="21">
        <f t="shared" ref="F35:G35" si="6">F31</f>
        <v>0</v>
      </c>
      <c r="G35" s="21">
        <f t="shared" si="6"/>
        <v>0</v>
      </c>
      <c r="H35" s="21">
        <f t="shared" si="0"/>
        <v>0</v>
      </c>
      <c r="I35" s="21" t="e">
        <f t="shared" si="1"/>
        <v>#DIV/0!</v>
      </c>
      <c r="J35" s="51" t="s">
        <v>19</v>
      </c>
      <c r="L35" s="58"/>
      <c r="M35" s="58"/>
    </row>
    <row r="36" spans="1:13" ht="26.25" thickBot="1" x14ac:dyDescent="0.3">
      <c r="A36" s="141" t="s">
        <v>59</v>
      </c>
      <c r="B36" s="141"/>
      <c r="C36" s="141"/>
      <c r="D36" s="52" t="s">
        <v>18</v>
      </c>
      <c r="E36" s="53">
        <f t="shared" si="2"/>
        <v>8030</v>
      </c>
      <c r="F36" s="53">
        <f t="shared" ref="F36:G36" si="7">F32</f>
        <v>8030</v>
      </c>
      <c r="G36" s="53">
        <f t="shared" si="7"/>
        <v>3999</v>
      </c>
      <c r="H36" s="54">
        <f t="shared" si="0"/>
        <v>4031</v>
      </c>
      <c r="I36" s="54">
        <f t="shared" si="1"/>
        <v>49.800747198007471</v>
      </c>
      <c r="J36" s="55" t="s">
        <v>19</v>
      </c>
      <c r="L36" s="58"/>
      <c r="M36" s="58"/>
    </row>
    <row r="37" spans="1:13" ht="39" thickBot="1" x14ac:dyDescent="0.3">
      <c r="A37" s="141"/>
      <c r="B37" s="141"/>
      <c r="C37" s="141"/>
      <c r="D37" s="52" t="s">
        <v>20</v>
      </c>
      <c r="E37" s="53">
        <f t="shared" si="2"/>
        <v>9219</v>
      </c>
      <c r="F37" s="53">
        <f t="shared" ref="F37:G37" si="8">F33</f>
        <v>9219</v>
      </c>
      <c r="G37" s="53">
        <f t="shared" si="8"/>
        <v>3064</v>
      </c>
      <c r="H37" s="54">
        <f t="shared" si="0"/>
        <v>6155</v>
      </c>
      <c r="I37" s="54">
        <f t="shared" si="1"/>
        <v>33.235708862132554</v>
      </c>
      <c r="J37" s="55" t="s">
        <v>19</v>
      </c>
      <c r="L37" s="58"/>
      <c r="M37" s="58"/>
    </row>
    <row r="38" spans="1:13" ht="26.25" thickBot="1" x14ac:dyDescent="0.3">
      <c r="A38" s="141"/>
      <c r="B38" s="141"/>
      <c r="C38" s="141"/>
      <c r="D38" s="52" t="s">
        <v>21</v>
      </c>
      <c r="E38" s="53">
        <f t="shared" si="2"/>
        <v>147983.29999999999</v>
      </c>
      <c r="F38" s="53">
        <f t="shared" ref="F38:G38" si="9">F34</f>
        <v>147983.29999999999</v>
      </c>
      <c r="G38" s="53">
        <f t="shared" si="9"/>
        <v>82925</v>
      </c>
      <c r="H38" s="54">
        <f t="shared" si="0"/>
        <v>65058.299999999988</v>
      </c>
      <c r="I38" s="54">
        <f t="shared" si="1"/>
        <v>56.036728468685325</v>
      </c>
      <c r="J38" s="55" t="s">
        <v>19</v>
      </c>
      <c r="L38" s="58"/>
      <c r="M38" s="58"/>
    </row>
    <row r="39" spans="1:13" ht="39" thickBot="1" x14ac:dyDescent="0.3">
      <c r="A39" s="141"/>
      <c r="B39" s="141"/>
      <c r="C39" s="141"/>
      <c r="D39" s="52" t="s">
        <v>22</v>
      </c>
      <c r="E39" s="53">
        <f t="shared" si="2"/>
        <v>0</v>
      </c>
      <c r="F39" s="53">
        <f t="shared" ref="F39:G39" si="10">F35</f>
        <v>0</v>
      </c>
      <c r="G39" s="53">
        <f t="shared" si="10"/>
        <v>0</v>
      </c>
      <c r="H39" s="54">
        <f t="shared" si="0"/>
        <v>0</v>
      </c>
      <c r="I39" s="54" t="e">
        <f t="shared" si="1"/>
        <v>#DIV/0!</v>
      </c>
      <c r="J39" s="55" t="s">
        <v>19</v>
      </c>
      <c r="L39" s="58"/>
      <c r="M39" s="58"/>
    </row>
    <row r="40" spans="1:13" ht="27.75" customHeight="1" x14ac:dyDescent="0.25">
      <c r="A40" s="131" t="s">
        <v>61</v>
      </c>
      <c r="B40" s="131"/>
      <c r="C40" s="131"/>
      <c r="D40" s="131"/>
      <c r="E40" s="131"/>
      <c r="F40" s="131"/>
      <c r="G40" s="131"/>
      <c r="H40" s="131"/>
      <c r="I40" s="131"/>
      <c r="J40" s="131"/>
      <c r="L40" s="58"/>
      <c r="M40" s="58"/>
    </row>
    <row r="41" spans="1:13" x14ac:dyDescent="0.25">
      <c r="A41" s="131" t="s">
        <v>95</v>
      </c>
      <c r="B41" s="131"/>
      <c r="C41" s="131"/>
      <c r="D41" s="131"/>
      <c r="E41" s="131"/>
      <c r="F41" s="131"/>
      <c r="G41" s="131"/>
      <c r="H41" s="131"/>
      <c r="I41" s="131"/>
      <c r="J41" s="131"/>
      <c r="L41" s="58"/>
      <c r="M41" s="58"/>
    </row>
    <row r="42" spans="1:13" ht="35.25" customHeight="1" x14ac:dyDescent="0.25">
      <c r="A42" s="92">
        <v>1</v>
      </c>
      <c r="B42" s="131" t="s">
        <v>62</v>
      </c>
      <c r="C42" s="131"/>
      <c r="D42" s="131"/>
      <c r="E42" s="131"/>
      <c r="F42" s="131"/>
      <c r="G42" s="131"/>
      <c r="H42" s="131"/>
      <c r="I42" s="131"/>
      <c r="J42" s="131"/>
      <c r="L42" s="58"/>
      <c r="M42" s="58"/>
    </row>
    <row r="43" spans="1:13" ht="237" customHeight="1" x14ac:dyDescent="0.25">
      <c r="A43" s="41" t="s">
        <v>32</v>
      </c>
      <c r="B43" s="95" t="s">
        <v>63</v>
      </c>
      <c r="C43" s="8" t="s">
        <v>40</v>
      </c>
      <c r="D43" s="9" t="s">
        <v>41</v>
      </c>
      <c r="E43" s="90"/>
      <c r="F43" s="90"/>
      <c r="G43" s="90"/>
      <c r="H43" s="90"/>
      <c r="I43" s="90"/>
      <c r="J43" s="96" t="s">
        <v>143</v>
      </c>
      <c r="L43" s="58"/>
      <c r="M43" s="58"/>
    </row>
    <row r="44" spans="1:13" ht="95.25" customHeight="1" x14ac:dyDescent="0.25">
      <c r="A44" s="89" t="s">
        <v>33</v>
      </c>
      <c r="B44" s="95" t="s">
        <v>64</v>
      </c>
      <c r="C44" s="8" t="s">
        <v>40</v>
      </c>
      <c r="D44" s="15" t="s">
        <v>41</v>
      </c>
      <c r="E44" s="91"/>
      <c r="F44" s="91"/>
      <c r="G44" s="91"/>
      <c r="H44" s="91"/>
      <c r="I44" s="91"/>
      <c r="J44" s="97" t="s">
        <v>142</v>
      </c>
      <c r="L44" s="58"/>
      <c r="M44" s="58"/>
    </row>
    <row r="45" spans="1:13" ht="63" customHeight="1" x14ac:dyDescent="0.25">
      <c r="A45" s="89" t="s">
        <v>34</v>
      </c>
      <c r="B45" s="95" t="s">
        <v>65</v>
      </c>
      <c r="C45" s="8" t="s">
        <v>40</v>
      </c>
      <c r="D45" s="15" t="s">
        <v>41</v>
      </c>
      <c r="E45" s="91"/>
      <c r="F45" s="91"/>
      <c r="G45" s="91"/>
      <c r="H45" s="91"/>
      <c r="I45" s="91"/>
      <c r="J45" s="97" t="s">
        <v>144</v>
      </c>
      <c r="L45" s="58"/>
      <c r="M45" s="58"/>
    </row>
    <row r="46" spans="1:13" ht="93.75" customHeight="1" x14ac:dyDescent="0.25">
      <c r="A46" s="89" t="s">
        <v>35</v>
      </c>
      <c r="B46" s="95" t="s">
        <v>66</v>
      </c>
      <c r="C46" s="8" t="s">
        <v>40</v>
      </c>
      <c r="D46" s="15" t="s">
        <v>41</v>
      </c>
      <c r="E46" s="91"/>
      <c r="F46" s="91"/>
      <c r="G46" s="91"/>
      <c r="H46" s="91"/>
      <c r="I46" s="91"/>
      <c r="J46" s="97" t="s">
        <v>145</v>
      </c>
    </row>
    <row r="47" spans="1:13" ht="182.25" customHeight="1" x14ac:dyDescent="0.25">
      <c r="A47" s="89" t="s">
        <v>36</v>
      </c>
      <c r="B47" s="95" t="s">
        <v>67</v>
      </c>
      <c r="C47" s="46" t="s">
        <v>39</v>
      </c>
      <c r="D47" s="15" t="s">
        <v>41</v>
      </c>
      <c r="E47" s="91"/>
      <c r="F47" s="91"/>
      <c r="G47" s="91"/>
      <c r="H47" s="91"/>
      <c r="I47" s="91"/>
      <c r="J47" s="97" t="s">
        <v>146</v>
      </c>
    </row>
    <row r="48" spans="1:13" ht="25.5" x14ac:dyDescent="0.25">
      <c r="A48" s="131" t="s">
        <v>17</v>
      </c>
      <c r="B48" s="131"/>
      <c r="C48" s="131"/>
      <c r="D48" s="92" t="s">
        <v>18</v>
      </c>
      <c r="E48" s="90"/>
      <c r="F48" s="90"/>
      <c r="G48" s="90"/>
      <c r="H48" s="35"/>
      <c r="I48" s="35"/>
      <c r="J48" s="35" t="s">
        <v>19</v>
      </c>
    </row>
    <row r="49" spans="1:10" ht="38.25" x14ac:dyDescent="0.25">
      <c r="A49" s="131"/>
      <c r="B49" s="131"/>
      <c r="C49" s="131"/>
      <c r="D49" s="92" t="s">
        <v>20</v>
      </c>
      <c r="E49" s="90"/>
      <c r="F49" s="90"/>
      <c r="G49" s="90"/>
      <c r="H49" s="35"/>
      <c r="I49" s="35"/>
      <c r="J49" s="35" t="s">
        <v>19</v>
      </c>
    </row>
    <row r="50" spans="1:10" ht="25.5" x14ac:dyDescent="0.25">
      <c r="A50" s="131"/>
      <c r="B50" s="131"/>
      <c r="C50" s="131"/>
      <c r="D50" s="92" t="s">
        <v>21</v>
      </c>
      <c r="E50" s="90"/>
      <c r="F50" s="90"/>
      <c r="G50" s="90"/>
      <c r="H50" s="35"/>
      <c r="I50" s="35"/>
      <c r="J50" s="35" t="s">
        <v>19</v>
      </c>
    </row>
    <row r="51" spans="1:10" ht="38.25" x14ac:dyDescent="0.25">
      <c r="A51" s="131"/>
      <c r="B51" s="131"/>
      <c r="C51" s="131"/>
      <c r="D51" s="92" t="s">
        <v>22</v>
      </c>
      <c r="E51" s="90"/>
      <c r="F51" s="90"/>
      <c r="G51" s="90"/>
      <c r="H51" s="35"/>
      <c r="I51" s="35"/>
      <c r="J51" s="35" t="s">
        <v>19</v>
      </c>
    </row>
    <row r="52" spans="1:10" ht="27.75" customHeight="1" x14ac:dyDescent="0.25">
      <c r="A52" s="39">
        <v>2</v>
      </c>
      <c r="B52" s="144" t="s">
        <v>133</v>
      </c>
      <c r="C52" s="144"/>
      <c r="D52" s="144"/>
      <c r="E52" s="144"/>
      <c r="F52" s="144"/>
      <c r="G52" s="144"/>
      <c r="H52" s="144"/>
      <c r="I52" s="144"/>
      <c r="J52" s="144"/>
    </row>
    <row r="53" spans="1:10" ht="79.5" customHeight="1" x14ac:dyDescent="0.25">
      <c r="A53" s="41" t="s">
        <v>48</v>
      </c>
      <c r="B53" s="98" t="s">
        <v>68</v>
      </c>
      <c r="C53" s="8" t="s">
        <v>69</v>
      </c>
      <c r="D53" s="9" t="s">
        <v>41</v>
      </c>
      <c r="E53" s="90"/>
      <c r="F53" s="90"/>
      <c r="G53" s="44"/>
      <c r="H53" s="90"/>
      <c r="I53" s="90"/>
      <c r="J53" s="96" t="s">
        <v>147</v>
      </c>
    </row>
    <row r="54" spans="1:10" ht="23.25" customHeight="1" x14ac:dyDescent="0.25">
      <c r="A54" s="138" t="s">
        <v>49</v>
      </c>
      <c r="B54" s="146" t="s">
        <v>75</v>
      </c>
      <c r="C54" s="127" t="s">
        <v>39</v>
      </c>
      <c r="D54" s="92" t="s">
        <v>18</v>
      </c>
      <c r="E54" s="20"/>
      <c r="F54" s="20"/>
      <c r="G54" s="49"/>
      <c r="H54" s="20">
        <f t="shared" ref="H54:H101" si="11">F54-G54</f>
        <v>0</v>
      </c>
      <c r="I54" s="20" t="e">
        <f t="shared" ref="I54:I101" si="12">(G54/F54)*100</f>
        <v>#DIV/0!</v>
      </c>
      <c r="J54" s="161" t="s">
        <v>148</v>
      </c>
    </row>
    <row r="55" spans="1:10" ht="45.75" customHeight="1" x14ac:dyDescent="0.25">
      <c r="A55" s="139"/>
      <c r="B55" s="146"/>
      <c r="C55" s="127"/>
      <c r="D55" s="92" t="s">
        <v>20</v>
      </c>
      <c r="E55" s="20">
        <v>76</v>
      </c>
      <c r="F55" s="20">
        <v>76</v>
      </c>
      <c r="G55" s="49">
        <v>0</v>
      </c>
      <c r="H55" s="20">
        <f t="shared" si="11"/>
        <v>76</v>
      </c>
      <c r="I55" s="20">
        <f t="shared" si="12"/>
        <v>0</v>
      </c>
      <c r="J55" s="162"/>
    </row>
    <row r="56" spans="1:10" ht="20.25" customHeight="1" x14ac:dyDescent="0.25">
      <c r="A56" s="139"/>
      <c r="B56" s="146"/>
      <c r="C56" s="127"/>
      <c r="D56" s="92" t="s">
        <v>21</v>
      </c>
      <c r="E56" s="20">
        <v>4</v>
      </c>
      <c r="F56" s="20">
        <v>4</v>
      </c>
      <c r="G56" s="20">
        <v>0</v>
      </c>
      <c r="H56" s="20">
        <f t="shared" si="11"/>
        <v>4</v>
      </c>
      <c r="I56" s="20">
        <f t="shared" si="12"/>
        <v>0</v>
      </c>
      <c r="J56" s="162"/>
    </row>
    <row r="57" spans="1:10" ht="41.25" customHeight="1" x14ac:dyDescent="0.25">
      <c r="A57" s="139"/>
      <c r="B57" s="147"/>
      <c r="C57" s="132"/>
      <c r="D57" s="93" t="s">
        <v>22</v>
      </c>
      <c r="E57" s="21"/>
      <c r="F57" s="21"/>
      <c r="G57" s="21"/>
      <c r="H57" s="21">
        <f t="shared" si="11"/>
        <v>0</v>
      </c>
      <c r="I57" s="21" t="e">
        <f t="shared" si="12"/>
        <v>#DIV/0!</v>
      </c>
      <c r="J57" s="163"/>
    </row>
    <row r="58" spans="1:10" ht="23.25" customHeight="1" x14ac:dyDescent="0.25">
      <c r="A58" s="138" t="s">
        <v>50</v>
      </c>
      <c r="B58" s="145" t="s">
        <v>76</v>
      </c>
      <c r="C58" s="127" t="s">
        <v>39</v>
      </c>
      <c r="D58" s="92" t="s">
        <v>18</v>
      </c>
      <c r="E58" s="20"/>
      <c r="F58" s="20"/>
      <c r="G58" s="49"/>
      <c r="H58" s="20">
        <f t="shared" si="11"/>
        <v>0</v>
      </c>
      <c r="I58" s="20" t="e">
        <f t="shared" si="12"/>
        <v>#DIV/0!</v>
      </c>
      <c r="J58" s="161" t="s">
        <v>149</v>
      </c>
    </row>
    <row r="59" spans="1:10" ht="39.75" customHeight="1" x14ac:dyDescent="0.25">
      <c r="A59" s="139"/>
      <c r="B59" s="145"/>
      <c r="C59" s="127"/>
      <c r="D59" s="92" t="s">
        <v>20</v>
      </c>
      <c r="E59" s="20">
        <v>95</v>
      </c>
      <c r="F59" s="20">
        <v>95</v>
      </c>
      <c r="G59" s="49">
        <v>0</v>
      </c>
      <c r="H59" s="20">
        <f t="shared" si="11"/>
        <v>95</v>
      </c>
      <c r="I59" s="20">
        <f t="shared" si="12"/>
        <v>0</v>
      </c>
      <c r="J59" s="162"/>
    </row>
    <row r="60" spans="1:10" ht="18.75" customHeight="1" x14ac:dyDescent="0.25">
      <c r="A60" s="139"/>
      <c r="B60" s="145"/>
      <c r="C60" s="127"/>
      <c r="D60" s="92" t="s">
        <v>21</v>
      </c>
      <c r="E60" s="20">
        <v>5</v>
      </c>
      <c r="F60" s="20">
        <v>5</v>
      </c>
      <c r="G60" s="20">
        <v>0</v>
      </c>
      <c r="H60" s="20">
        <f t="shared" si="11"/>
        <v>5</v>
      </c>
      <c r="I60" s="20">
        <f t="shared" si="12"/>
        <v>0</v>
      </c>
      <c r="J60" s="162"/>
    </row>
    <row r="61" spans="1:10" ht="38.25" x14ac:dyDescent="0.25">
      <c r="A61" s="139"/>
      <c r="B61" s="135"/>
      <c r="C61" s="132"/>
      <c r="D61" s="93" t="s">
        <v>22</v>
      </c>
      <c r="E61" s="21"/>
      <c r="F61" s="21"/>
      <c r="G61" s="21"/>
      <c r="H61" s="21">
        <f t="shared" si="11"/>
        <v>0</v>
      </c>
      <c r="I61" s="21" t="e">
        <f t="shared" si="12"/>
        <v>#DIV/0!</v>
      </c>
      <c r="J61" s="163"/>
    </row>
    <row r="62" spans="1:10" ht="23.25" customHeight="1" x14ac:dyDescent="0.25">
      <c r="A62" s="138" t="s">
        <v>51</v>
      </c>
      <c r="B62" s="145" t="s">
        <v>77</v>
      </c>
      <c r="C62" s="127" t="s">
        <v>39</v>
      </c>
      <c r="D62" s="92" t="s">
        <v>18</v>
      </c>
      <c r="E62" s="20"/>
      <c r="F62" s="20"/>
      <c r="G62" s="49"/>
      <c r="H62" s="20">
        <f t="shared" si="11"/>
        <v>0</v>
      </c>
      <c r="I62" s="20" t="e">
        <f t="shared" si="12"/>
        <v>#DIV/0!</v>
      </c>
      <c r="J62" s="135" t="s">
        <v>156</v>
      </c>
    </row>
    <row r="63" spans="1:10" ht="36.75" customHeight="1" x14ac:dyDescent="0.25">
      <c r="A63" s="139"/>
      <c r="B63" s="145"/>
      <c r="C63" s="127"/>
      <c r="D63" s="92" t="s">
        <v>20</v>
      </c>
      <c r="E63" s="20">
        <v>335</v>
      </c>
      <c r="F63" s="20">
        <v>335</v>
      </c>
      <c r="G63" s="49">
        <v>245</v>
      </c>
      <c r="H63" s="20">
        <f t="shared" si="11"/>
        <v>90</v>
      </c>
      <c r="I63" s="20">
        <f t="shared" si="12"/>
        <v>73.134328358208961</v>
      </c>
      <c r="J63" s="136"/>
    </row>
    <row r="64" spans="1:10" ht="23.25" customHeight="1" x14ac:dyDescent="0.25">
      <c r="A64" s="139"/>
      <c r="B64" s="145"/>
      <c r="C64" s="127"/>
      <c r="D64" s="92" t="s">
        <v>21</v>
      </c>
      <c r="E64" s="20">
        <v>55</v>
      </c>
      <c r="F64" s="20">
        <v>55</v>
      </c>
      <c r="G64" s="20">
        <v>55</v>
      </c>
      <c r="H64" s="20">
        <f t="shared" si="11"/>
        <v>0</v>
      </c>
      <c r="I64" s="20">
        <f t="shared" si="12"/>
        <v>100</v>
      </c>
      <c r="J64" s="136"/>
    </row>
    <row r="65" spans="1:10" ht="38.25" x14ac:dyDescent="0.25">
      <c r="A65" s="139"/>
      <c r="B65" s="135"/>
      <c r="C65" s="132"/>
      <c r="D65" s="93" t="s">
        <v>22</v>
      </c>
      <c r="E65" s="21"/>
      <c r="F65" s="21"/>
      <c r="G65" s="21"/>
      <c r="H65" s="21">
        <f t="shared" si="11"/>
        <v>0</v>
      </c>
      <c r="I65" s="21" t="e">
        <f t="shared" si="12"/>
        <v>#DIV/0!</v>
      </c>
      <c r="J65" s="137"/>
    </row>
    <row r="66" spans="1:10" ht="23.25" customHeight="1" x14ac:dyDescent="0.25">
      <c r="A66" s="138" t="s">
        <v>52</v>
      </c>
      <c r="B66" s="145" t="s">
        <v>78</v>
      </c>
      <c r="C66" s="127" t="s">
        <v>39</v>
      </c>
      <c r="D66" s="92" t="s">
        <v>18</v>
      </c>
      <c r="E66" s="20"/>
      <c r="F66" s="20"/>
      <c r="G66" s="49"/>
      <c r="H66" s="20">
        <f t="shared" si="11"/>
        <v>0</v>
      </c>
      <c r="I66" s="20" t="e">
        <f t="shared" si="12"/>
        <v>#DIV/0!</v>
      </c>
      <c r="J66" s="135" t="s">
        <v>156</v>
      </c>
    </row>
    <row r="67" spans="1:10" ht="46.5" customHeight="1" x14ac:dyDescent="0.25">
      <c r="A67" s="139"/>
      <c r="B67" s="145"/>
      <c r="C67" s="127"/>
      <c r="D67" s="92" t="s">
        <v>20</v>
      </c>
      <c r="E67" s="20">
        <v>268.5</v>
      </c>
      <c r="F67" s="20">
        <v>268.5</v>
      </c>
      <c r="G67" s="49">
        <v>50</v>
      </c>
      <c r="H67" s="20">
        <f t="shared" si="11"/>
        <v>218.5</v>
      </c>
      <c r="I67" s="20">
        <f t="shared" si="12"/>
        <v>18.6219739292365</v>
      </c>
      <c r="J67" s="136"/>
    </row>
    <row r="68" spans="1:10" ht="24" customHeight="1" x14ac:dyDescent="0.25">
      <c r="A68" s="139"/>
      <c r="B68" s="145"/>
      <c r="C68" s="127"/>
      <c r="D68" s="92" t="s">
        <v>21</v>
      </c>
      <c r="E68" s="20">
        <v>50</v>
      </c>
      <c r="F68" s="20">
        <v>50</v>
      </c>
      <c r="G68" s="20">
        <v>50</v>
      </c>
      <c r="H68" s="20">
        <f t="shared" si="11"/>
        <v>0</v>
      </c>
      <c r="I68" s="20">
        <f t="shared" si="12"/>
        <v>100</v>
      </c>
      <c r="J68" s="136"/>
    </row>
    <row r="69" spans="1:10" ht="50.25" customHeight="1" x14ac:dyDescent="0.25">
      <c r="A69" s="139"/>
      <c r="B69" s="135"/>
      <c r="C69" s="132"/>
      <c r="D69" s="93" t="s">
        <v>22</v>
      </c>
      <c r="E69" s="21"/>
      <c r="F69" s="21"/>
      <c r="G69" s="21"/>
      <c r="H69" s="21">
        <f t="shared" si="11"/>
        <v>0</v>
      </c>
      <c r="I69" s="21" t="e">
        <f t="shared" si="12"/>
        <v>#DIV/0!</v>
      </c>
      <c r="J69" s="137"/>
    </row>
    <row r="70" spans="1:10" ht="23.25" customHeight="1" x14ac:dyDescent="0.25">
      <c r="A70" s="138" t="s">
        <v>70</v>
      </c>
      <c r="B70" s="145" t="s">
        <v>79</v>
      </c>
      <c r="C70" s="127" t="s">
        <v>39</v>
      </c>
      <c r="D70" s="92" t="s">
        <v>18</v>
      </c>
      <c r="E70" s="20"/>
      <c r="F70" s="20"/>
      <c r="G70" s="49"/>
      <c r="H70" s="20">
        <f t="shared" si="11"/>
        <v>0</v>
      </c>
      <c r="I70" s="20" t="e">
        <f t="shared" si="12"/>
        <v>#DIV/0!</v>
      </c>
      <c r="J70" s="135" t="s">
        <v>155</v>
      </c>
    </row>
    <row r="71" spans="1:10" ht="42" customHeight="1" x14ac:dyDescent="0.25">
      <c r="A71" s="139"/>
      <c r="B71" s="145"/>
      <c r="C71" s="127"/>
      <c r="D71" s="92" t="s">
        <v>20</v>
      </c>
      <c r="E71" s="20">
        <v>100.9</v>
      </c>
      <c r="F71" s="20">
        <v>100.9</v>
      </c>
      <c r="G71" s="49">
        <v>100.9</v>
      </c>
      <c r="H71" s="20">
        <f t="shared" si="11"/>
        <v>0</v>
      </c>
      <c r="I71" s="20">
        <f t="shared" si="12"/>
        <v>100</v>
      </c>
      <c r="J71" s="136"/>
    </row>
    <row r="72" spans="1:10" ht="21" customHeight="1" x14ac:dyDescent="0.25">
      <c r="A72" s="139"/>
      <c r="B72" s="145"/>
      <c r="C72" s="127"/>
      <c r="D72" s="92" t="s">
        <v>21</v>
      </c>
      <c r="E72" s="20">
        <v>75</v>
      </c>
      <c r="F72" s="20">
        <v>75</v>
      </c>
      <c r="G72" s="20">
        <v>75</v>
      </c>
      <c r="H72" s="20">
        <f t="shared" si="11"/>
        <v>0</v>
      </c>
      <c r="I72" s="20">
        <f t="shared" si="12"/>
        <v>100</v>
      </c>
      <c r="J72" s="136"/>
    </row>
    <row r="73" spans="1:10" ht="38.25" x14ac:dyDescent="0.25">
      <c r="A73" s="139"/>
      <c r="B73" s="135"/>
      <c r="C73" s="132"/>
      <c r="D73" s="93" t="s">
        <v>22</v>
      </c>
      <c r="E73" s="21"/>
      <c r="F73" s="21"/>
      <c r="G73" s="21"/>
      <c r="H73" s="21">
        <f t="shared" si="11"/>
        <v>0</v>
      </c>
      <c r="I73" s="21" t="e">
        <f t="shared" si="12"/>
        <v>#DIV/0!</v>
      </c>
      <c r="J73" s="137"/>
    </row>
    <row r="74" spans="1:10" ht="23.25" customHeight="1" x14ac:dyDescent="0.25">
      <c r="A74" s="138" t="s">
        <v>71</v>
      </c>
      <c r="B74" s="145" t="s">
        <v>80</v>
      </c>
      <c r="C74" s="127" t="s">
        <v>39</v>
      </c>
      <c r="D74" s="92" t="s">
        <v>18</v>
      </c>
      <c r="E74" s="20"/>
      <c r="F74" s="20"/>
      <c r="G74" s="49"/>
      <c r="H74" s="20">
        <f t="shared" si="11"/>
        <v>0</v>
      </c>
      <c r="I74" s="20" t="e">
        <f t="shared" si="12"/>
        <v>#DIV/0!</v>
      </c>
      <c r="J74" s="135" t="s">
        <v>150</v>
      </c>
    </row>
    <row r="75" spans="1:10" ht="41.25" customHeight="1" x14ac:dyDescent="0.25">
      <c r="A75" s="139"/>
      <c r="B75" s="145"/>
      <c r="C75" s="127"/>
      <c r="D75" s="92" t="s">
        <v>20</v>
      </c>
      <c r="E75" s="20">
        <v>84.3</v>
      </c>
      <c r="F75" s="20">
        <v>84.3</v>
      </c>
      <c r="G75" s="49">
        <v>0</v>
      </c>
      <c r="H75" s="20">
        <f t="shared" si="11"/>
        <v>84.3</v>
      </c>
      <c r="I75" s="20">
        <f t="shared" si="12"/>
        <v>0</v>
      </c>
      <c r="J75" s="136"/>
    </row>
    <row r="76" spans="1:10" ht="26.25" customHeight="1" x14ac:dyDescent="0.25">
      <c r="A76" s="139"/>
      <c r="B76" s="145"/>
      <c r="C76" s="127"/>
      <c r="D76" s="92" t="s">
        <v>21</v>
      </c>
      <c r="E76" s="20">
        <v>5</v>
      </c>
      <c r="F76" s="20">
        <v>5</v>
      </c>
      <c r="G76" s="20">
        <v>0</v>
      </c>
      <c r="H76" s="20">
        <f t="shared" si="11"/>
        <v>5</v>
      </c>
      <c r="I76" s="20">
        <f t="shared" si="12"/>
        <v>0</v>
      </c>
      <c r="J76" s="136"/>
    </row>
    <row r="77" spans="1:10" ht="38.25" x14ac:dyDescent="0.25">
      <c r="A77" s="139"/>
      <c r="B77" s="135"/>
      <c r="C77" s="132"/>
      <c r="D77" s="93" t="s">
        <v>22</v>
      </c>
      <c r="E77" s="21"/>
      <c r="F77" s="21"/>
      <c r="G77" s="21"/>
      <c r="H77" s="21">
        <f t="shared" si="11"/>
        <v>0</v>
      </c>
      <c r="I77" s="21" t="e">
        <f t="shared" si="12"/>
        <v>#DIV/0!</v>
      </c>
      <c r="J77" s="137"/>
    </row>
    <row r="78" spans="1:10" ht="23.25" customHeight="1" x14ac:dyDescent="0.25">
      <c r="A78" s="138" t="s">
        <v>72</v>
      </c>
      <c r="B78" s="135" t="s">
        <v>81</v>
      </c>
      <c r="C78" s="127" t="s">
        <v>39</v>
      </c>
      <c r="D78" s="92" t="s">
        <v>18</v>
      </c>
      <c r="E78" s="20"/>
      <c r="F78" s="20"/>
      <c r="G78" s="49"/>
      <c r="H78" s="20">
        <f t="shared" si="11"/>
        <v>0</v>
      </c>
      <c r="I78" s="20" t="e">
        <f t="shared" si="12"/>
        <v>#DIV/0!</v>
      </c>
      <c r="J78" s="135" t="s">
        <v>157</v>
      </c>
    </row>
    <row r="79" spans="1:10" ht="44.25" customHeight="1" x14ac:dyDescent="0.25">
      <c r="A79" s="139"/>
      <c r="B79" s="136"/>
      <c r="C79" s="127"/>
      <c r="D79" s="92" t="s">
        <v>20</v>
      </c>
      <c r="E79" s="20">
        <v>670.8</v>
      </c>
      <c r="F79" s="20">
        <v>670.8</v>
      </c>
      <c r="G79" s="49">
        <v>14.9</v>
      </c>
      <c r="H79" s="20">
        <f t="shared" si="11"/>
        <v>655.9</v>
      </c>
      <c r="I79" s="20">
        <f t="shared" si="12"/>
        <v>2.2212283840190818</v>
      </c>
      <c r="J79" s="136"/>
    </row>
    <row r="80" spans="1:10" ht="20.25" customHeight="1" x14ac:dyDescent="0.25">
      <c r="A80" s="139"/>
      <c r="B80" s="136"/>
      <c r="C80" s="127"/>
      <c r="D80" s="92" t="s">
        <v>21</v>
      </c>
      <c r="E80" s="20">
        <v>50</v>
      </c>
      <c r="F80" s="20">
        <v>50</v>
      </c>
      <c r="G80" s="20">
        <v>50</v>
      </c>
      <c r="H80" s="20">
        <f t="shared" si="11"/>
        <v>0</v>
      </c>
      <c r="I80" s="20">
        <f t="shared" si="12"/>
        <v>100</v>
      </c>
      <c r="J80" s="136"/>
    </row>
    <row r="81" spans="1:10" ht="44.25" customHeight="1" x14ac:dyDescent="0.25">
      <c r="A81" s="139"/>
      <c r="B81" s="137"/>
      <c r="C81" s="132"/>
      <c r="D81" s="93" t="s">
        <v>22</v>
      </c>
      <c r="E81" s="21"/>
      <c r="F81" s="21"/>
      <c r="G81" s="21"/>
      <c r="H81" s="21">
        <f t="shared" si="11"/>
        <v>0</v>
      </c>
      <c r="I81" s="21" t="e">
        <f t="shared" si="12"/>
        <v>#DIV/0!</v>
      </c>
      <c r="J81" s="137"/>
    </row>
    <row r="82" spans="1:10" ht="23.25" customHeight="1" x14ac:dyDescent="0.25">
      <c r="A82" s="138" t="s">
        <v>73</v>
      </c>
      <c r="B82" s="145" t="s">
        <v>82</v>
      </c>
      <c r="C82" s="127" t="s">
        <v>39</v>
      </c>
      <c r="D82" s="92" t="s">
        <v>18</v>
      </c>
      <c r="E82" s="20"/>
      <c r="F82" s="20"/>
      <c r="G82" s="49"/>
      <c r="H82" s="20">
        <f t="shared" si="11"/>
        <v>0</v>
      </c>
      <c r="I82" s="20" t="e">
        <f t="shared" si="12"/>
        <v>#DIV/0!</v>
      </c>
      <c r="J82" s="161" t="s">
        <v>151</v>
      </c>
    </row>
    <row r="83" spans="1:10" ht="42" customHeight="1" x14ac:dyDescent="0.25">
      <c r="A83" s="139"/>
      <c r="B83" s="145"/>
      <c r="C83" s="127"/>
      <c r="D83" s="92" t="s">
        <v>20</v>
      </c>
      <c r="E83" s="20">
        <v>285</v>
      </c>
      <c r="F83" s="20">
        <v>285</v>
      </c>
      <c r="G83" s="49">
        <v>0</v>
      </c>
      <c r="H83" s="20">
        <f t="shared" si="11"/>
        <v>285</v>
      </c>
      <c r="I83" s="20">
        <f t="shared" si="12"/>
        <v>0</v>
      </c>
      <c r="J83" s="162"/>
    </row>
    <row r="84" spans="1:10" ht="23.25" customHeight="1" x14ac:dyDescent="0.25">
      <c r="A84" s="139"/>
      <c r="B84" s="145"/>
      <c r="C84" s="127"/>
      <c r="D84" s="92" t="s">
        <v>21</v>
      </c>
      <c r="E84" s="20">
        <v>15</v>
      </c>
      <c r="F84" s="20">
        <v>15</v>
      </c>
      <c r="G84" s="20">
        <v>0</v>
      </c>
      <c r="H84" s="20">
        <f t="shared" si="11"/>
        <v>15</v>
      </c>
      <c r="I84" s="20">
        <f t="shared" si="12"/>
        <v>0</v>
      </c>
      <c r="J84" s="162"/>
    </row>
    <row r="85" spans="1:10" ht="38.25" x14ac:dyDescent="0.25">
      <c r="A85" s="139"/>
      <c r="B85" s="135"/>
      <c r="C85" s="132"/>
      <c r="D85" s="93" t="s">
        <v>22</v>
      </c>
      <c r="E85" s="21"/>
      <c r="F85" s="21"/>
      <c r="G85" s="21"/>
      <c r="H85" s="21">
        <f t="shared" si="11"/>
        <v>0</v>
      </c>
      <c r="I85" s="21" t="e">
        <f t="shared" si="12"/>
        <v>#DIV/0!</v>
      </c>
      <c r="J85" s="163"/>
    </row>
    <row r="86" spans="1:10" ht="23.25" customHeight="1" x14ac:dyDescent="0.25">
      <c r="A86" s="138" t="s">
        <v>74</v>
      </c>
      <c r="B86" s="145" t="s">
        <v>83</v>
      </c>
      <c r="C86" s="127" t="s">
        <v>39</v>
      </c>
      <c r="D86" s="92" t="s">
        <v>18</v>
      </c>
      <c r="E86" s="20"/>
      <c r="F86" s="20"/>
      <c r="G86" s="49"/>
      <c r="H86" s="20">
        <f t="shared" si="11"/>
        <v>0</v>
      </c>
      <c r="I86" s="20" t="e">
        <f t="shared" si="12"/>
        <v>#DIV/0!</v>
      </c>
      <c r="J86" s="135" t="s">
        <v>156</v>
      </c>
    </row>
    <row r="87" spans="1:10" ht="46.5" customHeight="1" x14ac:dyDescent="0.25">
      <c r="A87" s="139"/>
      <c r="B87" s="145"/>
      <c r="C87" s="127"/>
      <c r="D87" s="92" t="s">
        <v>20</v>
      </c>
      <c r="E87" s="20">
        <v>905.8</v>
      </c>
      <c r="F87" s="20">
        <v>905.8</v>
      </c>
      <c r="G87" s="49">
        <v>232.1</v>
      </c>
      <c r="H87" s="20">
        <f t="shared" si="11"/>
        <v>673.69999999999993</v>
      </c>
      <c r="I87" s="20">
        <f t="shared" si="12"/>
        <v>25.623758003974391</v>
      </c>
      <c r="J87" s="136"/>
    </row>
    <row r="88" spans="1:10" ht="21.75" customHeight="1" x14ac:dyDescent="0.25">
      <c r="A88" s="139"/>
      <c r="B88" s="145"/>
      <c r="C88" s="127"/>
      <c r="D88" s="92" t="s">
        <v>21</v>
      </c>
      <c r="E88" s="20">
        <v>50</v>
      </c>
      <c r="F88" s="20">
        <v>50</v>
      </c>
      <c r="G88" s="20">
        <v>50</v>
      </c>
      <c r="H88" s="20">
        <f t="shared" si="11"/>
        <v>0</v>
      </c>
      <c r="I88" s="20">
        <f t="shared" si="12"/>
        <v>100</v>
      </c>
      <c r="J88" s="136"/>
    </row>
    <row r="89" spans="1:10" ht="38.25" x14ac:dyDescent="0.25">
      <c r="A89" s="139"/>
      <c r="B89" s="135"/>
      <c r="C89" s="132"/>
      <c r="D89" s="93" t="s">
        <v>22</v>
      </c>
      <c r="E89" s="21"/>
      <c r="F89" s="21"/>
      <c r="G89" s="21"/>
      <c r="H89" s="21">
        <f t="shared" si="11"/>
        <v>0</v>
      </c>
      <c r="I89" s="21" t="e">
        <f t="shared" si="12"/>
        <v>#DIV/0!</v>
      </c>
      <c r="J89" s="137"/>
    </row>
    <row r="90" spans="1:10" ht="27.75" customHeight="1" x14ac:dyDescent="0.25">
      <c r="A90" s="138" t="s">
        <v>84</v>
      </c>
      <c r="B90" s="145" t="s">
        <v>85</v>
      </c>
      <c r="C90" s="127" t="s">
        <v>39</v>
      </c>
      <c r="D90" s="92" t="s">
        <v>18</v>
      </c>
      <c r="E90" s="20"/>
      <c r="F90" s="20"/>
      <c r="G90" s="49"/>
      <c r="H90" s="20">
        <f t="shared" si="11"/>
        <v>0</v>
      </c>
      <c r="I90" s="20" t="e">
        <f t="shared" si="12"/>
        <v>#DIV/0!</v>
      </c>
      <c r="J90" s="158" t="s">
        <v>152</v>
      </c>
    </row>
    <row r="91" spans="1:10" ht="36" customHeight="1" x14ac:dyDescent="0.25">
      <c r="A91" s="139"/>
      <c r="B91" s="145"/>
      <c r="C91" s="127"/>
      <c r="D91" s="92" t="s">
        <v>20</v>
      </c>
      <c r="E91" s="20">
        <v>137.80000000000001</v>
      </c>
      <c r="F91" s="20">
        <v>137.80000000000001</v>
      </c>
      <c r="G91" s="49">
        <v>0</v>
      </c>
      <c r="H91" s="20">
        <f t="shared" si="11"/>
        <v>137.80000000000001</v>
      </c>
      <c r="I91" s="20">
        <f t="shared" si="12"/>
        <v>0</v>
      </c>
      <c r="J91" s="159"/>
    </row>
    <row r="92" spans="1:10" ht="21" customHeight="1" x14ac:dyDescent="0.25">
      <c r="A92" s="139"/>
      <c r="B92" s="145"/>
      <c r="C92" s="127"/>
      <c r="D92" s="92" t="s">
        <v>21</v>
      </c>
      <c r="E92" s="20">
        <v>15</v>
      </c>
      <c r="F92" s="20">
        <v>15</v>
      </c>
      <c r="G92" s="20">
        <v>0</v>
      </c>
      <c r="H92" s="20">
        <f t="shared" si="11"/>
        <v>15</v>
      </c>
      <c r="I92" s="20">
        <f t="shared" si="12"/>
        <v>0</v>
      </c>
      <c r="J92" s="159"/>
    </row>
    <row r="93" spans="1:10" ht="38.25" x14ac:dyDescent="0.25">
      <c r="A93" s="139"/>
      <c r="B93" s="135"/>
      <c r="C93" s="132"/>
      <c r="D93" s="93" t="s">
        <v>22</v>
      </c>
      <c r="E93" s="21"/>
      <c r="F93" s="21"/>
      <c r="G93" s="21"/>
      <c r="H93" s="21">
        <f t="shared" si="11"/>
        <v>0</v>
      </c>
      <c r="I93" s="21" t="e">
        <f t="shared" si="12"/>
        <v>#DIV/0!</v>
      </c>
      <c r="J93" s="160"/>
    </row>
    <row r="94" spans="1:10" ht="25.5" x14ac:dyDescent="0.25">
      <c r="A94" s="131" t="s">
        <v>46</v>
      </c>
      <c r="B94" s="131"/>
      <c r="C94" s="131"/>
      <c r="D94" s="92" t="s">
        <v>18</v>
      </c>
      <c r="E94" s="20">
        <f>E54+E58+E62+E66+E70+E74+E78+E82+E86+E90</f>
        <v>0</v>
      </c>
      <c r="F94" s="20">
        <f t="shared" ref="F94:G94" si="13">F54+F58+F62+F66+F70+F74+F78+F82+F86+F90</f>
        <v>0</v>
      </c>
      <c r="G94" s="20">
        <f t="shared" si="13"/>
        <v>0</v>
      </c>
      <c r="H94" s="87">
        <f t="shared" si="11"/>
        <v>0</v>
      </c>
      <c r="I94" s="87" t="e">
        <f t="shared" si="12"/>
        <v>#DIV/0!</v>
      </c>
      <c r="J94" s="35" t="s">
        <v>19</v>
      </c>
    </row>
    <row r="95" spans="1:10" ht="38.25" x14ac:dyDescent="0.25">
      <c r="A95" s="131"/>
      <c r="B95" s="131"/>
      <c r="C95" s="131"/>
      <c r="D95" s="92" t="s">
        <v>20</v>
      </c>
      <c r="E95" s="20">
        <f>E55+E59+E63+E67+E71+E75+E79+E83+E87+E91</f>
        <v>2959.1000000000004</v>
      </c>
      <c r="F95" s="20">
        <f t="shared" ref="F95:G95" si="14">F55+F59+F63+F67+F71+F75+F79+F83+F87+F91</f>
        <v>2959.1000000000004</v>
      </c>
      <c r="G95" s="20">
        <f t="shared" si="14"/>
        <v>642.9</v>
      </c>
      <c r="H95" s="87">
        <f t="shared" si="11"/>
        <v>2316.2000000000003</v>
      </c>
      <c r="I95" s="87">
        <f t="shared" si="12"/>
        <v>21.72620053394613</v>
      </c>
      <c r="J95" s="35" t="s">
        <v>19</v>
      </c>
    </row>
    <row r="96" spans="1:10" ht="25.5" x14ac:dyDescent="0.25">
      <c r="A96" s="131"/>
      <c r="B96" s="131"/>
      <c r="C96" s="131"/>
      <c r="D96" s="92" t="s">
        <v>21</v>
      </c>
      <c r="E96" s="20">
        <f>E56+E60+E64+E68+E72+E76+E80+E84+E88+E92</f>
        <v>324</v>
      </c>
      <c r="F96" s="20">
        <f t="shared" ref="F96:G96" si="15">F56+F60+F64+F68+F72+F76+F80+F84+F88+F92</f>
        <v>324</v>
      </c>
      <c r="G96" s="20">
        <f t="shared" si="15"/>
        <v>280</v>
      </c>
      <c r="H96" s="87">
        <f t="shared" si="11"/>
        <v>44</v>
      </c>
      <c r="I96" s="87">
        <f t="shared" si="12"/>
        <v>86.419753086419746</v>
      </c>
      <c r="J96" s="35" t="s">
        <v>19</v>
      </c>
    </row>
    <row r="97" spans="1:10" ht="39" thickBot="1" x14ac:dyDescent="0.3">
      <c r="A97" s="142"/>
      <c r="B97" s="142"/>
      <c r="C97" s="142"/>
      <c r="D97" s="93" t="s">
        <v>22</v>
      </c>
      <c r="E97" s="21">
        <f>E57+E61+E65+E69+E73+E77+E81+E85+E89+E93</f>
        <v>0</v>
      </c>
      <c r="F97" s="21">
        <f t="shared" ref="F97:G97" si="16">F57+F61+F65+F69+F73+F77+F81+F85+F89+F93</f>
        <v>0</v>
      </c>
      <c r="G97" s="21">
        <f t="shared" si="16"/>
        <v>0</v>
      </c>
      <c r="H97" s="99">
        <f t="shared" si="11"/>
        <v>0</v>
      </c>
      <c r="I97" s="99" t="e">
        <f t="shared" si="12"/>
        <v>#DIV/0!</v>
      </c>
      <c r="J97" s="51" t="s">
        <v>19</v>
      </c>
    </row>
    <row r="98" spans="1:10" ht="26.25" thickBot="1" x14ac:dyDescent="0.3">
      <c r="A98" s="141" t="s">
        <v>60</v>
      </c>
      <c r="B98" s="141"/>
      <c r="C98" s="141"/>
      <c r="D98" s="52" t="s">
        <v>18</v>
      </c>
      <c r="E98" s="53">
        <f>E94</f>
        <v>0</v>
      </c>
      <c r="F98" s="53">
        <f t="shared" ref="F98:G98" si="17">F94</f>
        <v>0</v>
      </c>
      <c r="G98" s="53">
        <f t="shared" si="17"/>
        <v>0</v>
      </c>
      <c r="H98" s="54">
        <f t="shared" si="11"/>
        <v>0</v>
      </c>
      <c r="I98" s="54" t="e">
        <f t="shared" si="12"/>
        <v>#DIV/0!</v>
      </c>
      <c r="J98" s="55" t="s">
        <v>19</v>
      </c>
    </row>
    <row r="99" spans="1:10" ht="39" thickBot="1" x14ac:dyDescent="0.3">
      <c r="A99" s="141"/>
      <c r="B99" s="141"/>
      <c r="C99" s="141"/>
      <c r="D99" s="52" t="s">
        <v>20</v>
      </c>
      <c r="E99" s="53">
        <f>E95</f>
        <v>2959.1000000000004</v>
      </c>
      <c r="F99" s="53">
        <f t="shared" ref="F99:G99" si="18">F95</f>
        <v>2959.1000000000004</v>
      </c>
      <c r="G99" s="53">
        <f t="shared" si="18"/>
        <v>642.9</v>
      </c>
      <c r="H99" s="54">
        <f t="shared" si="11"/>
        <v>2316.2000000000003</v>
      </c>
      <c r="I99" s="54">
        <f t="shared" si="12"/>
        <v>21.72620053394613</v>
      </c>
      <c r="J99" s="55" t="s">
        <v>19</v>
      </c>
    </row>
    <row r="100" spans="1:10" ht="26.25" thickBot="1" x14ac:dyDescent="0.3">
      <c r="A100" s="141"/>
      <c r="B100" s="141"/>
      <c r="C100" s="141"/>
      <c r="D100" s="52" t="s">
        <v>21</v>
      </c>
      <c r="E100" s="53">
        <f>E96</f>
        <v>324</v>
      </c>
      <c r="F100" s="53">
        <f t="shared" ref="F100" si="19">F96</f>
        <v>324</v>
      </c>
      <c r="G100" s="53">
        <f>G96</f>
        <v>280</v>
      </c>
      <c r="H100" s="54">
        <f t="shared" si="11"/>
        <v>44</v>
      </c>
      <c r="I100" s="54">
        <f t="shared" si="12"/>
        <v>86.419753086419746</v>
      </c>
      <c r="J100" s="55" t="s">
        <v>19</v>
      </c>
    </row>
    <row r="101" spans="1:10" ht="39" thickBot="1" x14ac:dyDescent="0.3">
      <c r="A101" s="141"/>
      <c r="B101" s="141"/>
      <c r="C101" s="141"/>
      <c r="D101" s="52" t="s">
        <v>22</v>
      </c>
      <c r="E101" s="53">
        <f>E97</f>
        <v>0</v>
      </c>
      <c r="F101" s="53">
        <f t="shared" ref="F101:G101" si="20">F97</f>
        <v>0</v>
      </c>
      <c r="G101" s="53">
        <f t="shared" si="20"/>
        <v>0</v>
      </c>
      <c r="H101" s="54">
        <f t="shared" si="11"/>
        <v>0</v>
      </c>
      <c r="I101" s="54" t="e">
        <f t="shared" si="12"/>
        <v>#DIV/0!</v>
      </c>
      <c r="J101" s="55" t="s">
        <v>19</v>
      </c>
    </row>
    <row r="102" spans="1:10" ht="22.5" customHeight="1" x14ac:dyDescent="0.25">
      <c r="A102" s="131" t="s">
        <v>86</v>
      </c>
      <c r="B102" s="131"/>
      <c r="C102" s="131"/>
      <c r="D102" s="131"/>
      <c r="E102" s="131"/>
      <c r="F102" s="131"/>
      <c r="G102" s="131"/>
      <c r="H102" s="131"/>
      <c r="I102" s="131"/>
      <c r="J102" s="131"/>
    </row>
    <row r="103" spans="1:10" x14ac:dyDescent="0.25">
      <c r="A103" s="131" t="s">
        <v>94</v>
      </c>
      <c r="B103" s="131"/>
      <c r="C103" s="131"/>
      <c r="D103" s="131"/>
      <c r="E103" s="131"/>
      <c r="F103" s="131"/>
      <c r="G103" s="131"/>
      <c r="H103" s="131"/>
      <c r="I103" s="131"/>
      <c r="J103" s="131"/>
    </row>
    <row r="104" spans="1:10" ht="21.75" customHeight="1" x14ac:dyDescent="0.25">
      <c r="A104" s="92">
        <v>1</v>
      </c>
      <c r="B104" s="131" t="s">
        <v>87</v>
      </c>
      <c r="C104" s="131"/>
      <c r="D104" s="131"/>
      <c r="E104" s="131"/>
      <c r="F104" s="131"/>
      <c r="G104" s="131"/>
      <c r="H104" s="131"/>
      <c r="I104" s="131"/>
      <c r="J104" s="131"/>
    </row>
    <row r="105" spans="1:10" ht="29.25" customHeight="1" x14ac:dyDescent="0.25">
      <c r="A105" s="138" t="s">
        <v>32</v>
      </c>
      <c r="B105" s="135" t="s">
        <v>88</v>
      </c>
      <c r="C105" s="132" t="s">
        <v>40</v>
      </c>
      <c r="D105" s="92" t="s">
        <v>18</v>
      </c>
      <c r="E105" s="20"/>
      <c r="F105" s="85"/>
      <c r="G105" s="85"/>
      <c r="H105" s="85"/>
      <c r="I105" s="85"/>
      <c r="J105" s="94"/>
    </row>
    <row r="106" spans="1:10" ht="40.5" customHeight="1" x14ac:dyDescent="0.25">
      <c r="A106" s="139"/>
      <c r="B106" s="136"/>
      <c r="C106" s="133"/>
      <c r="D106" s="92" t="s">
        <v>20</v>
      </c>
      <c r="E106" s="20">
        <v>1243.2</v>
      </c>
      <c r="F106" s="20">
        <v>1243.2</v>
      </c>
      <c r="G106" s="20">
        <v>0</v>
      </c>
      <c r="H106" s="20">
        <f>F106-G106</f>
        <v>1243.2</v>
      </c>
      <c r="I106" s="20">
        <f>(G106/F106)*100</f>
        <v>0</v>
      </c>
      <c r="J106" s="94"/>
    </row>
    <row r="107" spans="1:10" ht="21.75" customHeight="1" x14ac:dyDescent="0.25">
      <c r="A107" s="139"/>
      <c r="B107" s="136"/>
      <c r="C107" s="133"/>
      <c r="D107" s="92" t="s">
        <v>21</v>
      </c>
      <c r="E107" s="20"/>
      <c r="F107" s="20"/>
      <c r="G107" s="20"/>
      <c r="H107" s="20"/>
      <c r="I107" s="20"/>
      <c r="J107" s="94"/>
    </row>
    <row r="108" spans="1:10" ht="44.25" customHeight="1" x14ac:dyDescent="0.25">
      <c r="A108" s="140"/>
      <c r="B108" s="137"/>
      <c r="C108" s="134"/>
      <c r="D108" s="93" t="s">
        <v>22</v>
      </c>
      <c r="E108" s="21"/>
      <c r="F108" s="20"/>
      <c r="G108" s="20"/>
      <c r="H108" s="20"/>
      <c r="I108" s="20"/>
      <c r="J108" s="94"/>
    </row>
    <row r="109" spans="1:10" ht="27.75" customHeight="1" x14ac:dyDescent="0.25">
      <c r="A109" s="138" t="s">
        <v>33</v>
      </c>
      <c r="B109" s="135" t="s">
        <v>89</v>
      </c>
      <c r="C109" s="132" t="s">
        <v>40</v>
      </c>
      <c r="D109" s="92" t="s">
        <v>18</v>
      </c>
      <c r="E109" s="20"/>
      <c r="F109" s="20"/>
      <c r="G109" s="20"/>
      <c r="H109" s="20"/>
      <c r="I109" s="20"/>
      <c r="J109" s="94"/>
    </row>
    <row r="110" spans="1:10" ht="45" customHeight="1" x14ac:dyDescent="0.25">
      <c r="A110" s="139"/>
      <c r="B110" s="136"/>
      <c r="C110" s="133"/>
      <c r="D110" s="92" t="s">
        <v>20</v>
      </c>
      <c r="E110" s="20">
        <v>35976.6</v>
      </c>
      <c r="F110" s="20">
        <v>35976.6</v>
      </c>
      <c r="G110" s="20">
        <v>35360.699999999997</v>
      </c>
      <c r="H110" s="20">
        <f>F110-G110</f>
        <v>615.90000000000146</v>
      </c>
      <c r="I110" s="20">
        <f>(G110/F110)*100</f>
        <v>98.288053901702767</v>
      </c>
      <c r="J110" s="94"/>
    </row>
    <row r="111" spans="1:10" ht="21.75" customHeight="1" x14ac:dyDescent="0.25">
      <c r="A111" s="139"/>
      <c r="B111" s="136"/>
      <c r="C111" s="133"/>
      <c r="D111" s="92" t="s">
        <v>21</v>
      </c>
      <c r="E111" s="20"/>
      <c r="F111" s="85"/>
      <c r="G111" s="85"/>
      <c r="H111" s="85"/>
      <c r="I111" s="85"/>
      <c r="J111" s="94"/>
    </row>
    <row r="112" spans="1:10" ht="36.75" customHeight="1" x14ac:dyDescent="0.25">
      <c r="A112" s="140"/>
      <c r="B112" s="137"/>
      <c r="C112" s="134"/>
      <c r="D112" s="93" t="s">
        <v>22</v>
      </c>
      <c r="E112" s="21"/>
      <c r="F112" s="85"/>
      <c r="G112" s="85"/>
      <c r="H112" s="85"/>
      <c r="I112" s="85"/>
      <c r="J112" s="94"/>
    </row>
    <row r="113" spans="1:10" ht="30.75" customHeight="1" x14ac:dyDescent="0.25">
      <c r="A113" s="138" t="s">
        <v>34</v>
      </c>
      <c r="B113" s="135" t="s">
        <v>90</v>
      </c>
      <c r="C113" s="132" t="s">
        <v>40</v>
      </c>
      <c r="D113" s="92" t="s">
        <v>18</v>
      </c>
      <c r="E113" s="20"/>
      <c r="F113" s="85"/>
      <c r="G113" s="85"/>
      <c r="H113" s="85"/>
      <c r="I113" s="85"/>
      <c r="J113" s="94"/>
    </row>
    <row r="114" spans="1:10" ht="41.25" customHeight="1" x14ac:dyDescent="0.25">
      <c r="A114" s="139"/>
      <c r="B114" s="136"/>
      <c r="C114" s="133"/>
      <c r="D114" s="92" t="s">
        <v>20</v>
      </c>
      <c r="E114" s="20">
        <v>2070</v>
      </c>
      <c r="F114" s="20">
        <v>2070</v>
      </c>
      <c r="G114" s="20">
        <v>1172.4000000000001</v>
      </c>
      <c r="H114" s="20">
        <f>F114-G114</f>
        <v>897.59999999999991</v>
      </c>
      <c r="I114" s="20">
        <f>(G114/F114)*100</f>
        <v>56.637681159420296</v>
      </c>
      <c r="J114" s="94"/>
    </row>
    <row r="115" spans="1:10" ht="21.75" customHeight="1" x14ac:dyDescent="0.25">
      <c r="A115" s="139"/>
      <c r="B115" s="136"/>
      <c r="C115" s="133"/>
      <c r="D115" s="92" t="s">
        <v>21</v>
      </c>
      <c r="E115" s="20"/>
      <c r="F115" s="85"/>
      <c r="G115" s="85"/>
      <c r="H115" s="85"/>
      <c r="I115" s="85"/>
      <c r="J115" s="94"/>
    </row>
    <row r="116" spans="1:10" ht="37.5" customHeight="1" x14ac:dyDescent="0.25">
      <c r="A116" s="139"/>
      <c r="B116" s="136"/>
      <c r="C116" s="133"/>
      <c r="D116" s="93" t="s">
        <v>22</v>
      </c>
      <c r="E116" s="21"/>
      <c r="F116" s="85"/>
      <c r="G116" s="85"/>
      <c r="H116" s="85"/>
      <c r="I116" s="85"/>
      <c r="J116" s="94"/>
    </row>
    <row r="117" spans="1:10" ht="31.5" customHeight="1" x14ac:dyDescent="0.25">
      <c r="A117" s="138" t="s">
        <v>35</v>
      </c>
      <c r="B117" s="135" t="s">
        <v>91</v>
      </c>
      <c r="C117" s="132" t="s">
        <v>40</v>
      </c>
      <c r="D117" s="92" t="s">
        <v>18</v>
      </c>
      <c r="E117" s="20"/>
      <c r="F117" s="85"/>
      <c r="G117" s="85"/>
      <c r="H117" s="85"/>
      <c r="I117" s="85"/>
      <c r="J117" s="94"/>
    </row>
    <row r="118" spans="1:10" ht="42" customHeight="1" x14ac:dyDescent="0.25">
      <c r="A118" s="139"/>
      <c r="B118" s="136"/>
      <c r="C118" s="133"/>
      <c r="D118" s="92" t="s">
        <v>20</v>
      </c>
      <c r="E118" s="20">
        <v>739.8</v>
      </c>
      <c r="F118" s="20">
        <v>739.8</v>
      </c>
      <c r="G118" s="20">
        <v>515</v>
      </c>
      <c r="H118" s="20">
        <f>F118-G118</f>
        <v>224.79999999999995</v>
      </c>
      <c r="I118" s="20">
        <f>(G118/F118)*100</f>
        <v>69.613409029467434</v>
      </c>
      <c r="J118" s="94"/>
    </row>
    <row r="119" spans="1:10" ht="21.75" customHeight="1" x14ac:dyDescent="0.25">
      <c r="A119" s="139"/>
      <c r="B119" s="136"/>
      <c r="C119" s="133"/>
      <c r="D119" s="92" t="s">
        <v>21</v>
      </c>
      <c r="E119" s="20"/>
      <c r="F119" s="85"/>
      <c r="G119" s="85"/>
      <c r="H119" s="20"/>
      <c r="I119" s="20"/>
      <c r="J119" s="94"/>
    </row>
    <row r="120" spans="1:10" ht="39.75" customHeight="1" x14ac:dyDescent="0.25">
      <c r="A120" s="139"/>
      <c r="B120" s="136"/>
      <c r="C120" s="133"/>
      <c r="D120" s="93" t="s">
        <v>22</v>
      </c>
      <c r="E120" s="21"/>
      <c r="F120" s="85"/>
      <c r="G120" s="85"/>
      <c r="H120" s="20"/>
      <c r="I120" s="20"/>
      <c r="J120" s="94"/>
    </row>
    <row r="121" spans="1:10" ht="33.75" customHeight="1" x14ac:dyDescent="0.25">
      <c r="A121" s="138" t="s">
        <v>36</v>
      </c>
      <c r="B121" s="135" t="s">
        <v>92</v>
      </c>
      <c r="C121" s="132" t="s">
        <v>39</v>
      </c>
      <c r="D121" s="92" t="s">
        <v>18</v>
      </c>
      <c r="E121" s="20"/>
      <c r="F121" s="85"/>
      <c r="G121" s="85"/>
      <c r="H121" s="20"/>
      <c r="I121" s="20"/>
      <c r="J121" s="94"/>
    </row>
    <row r="122" spans="1:10" ht="39.75" customHeight="1" x14ac:dyDescent="0.25">
      <c r="A122" s="139"/>
      <c r="B122" s="136"/>
      <c r="C122" s="133"/>
      <c r="D122" s="92" t="s">
        <v>20</v>
      </c>
      <c r="E122" s="20">
        <v>200</v>
      </c>
      <c r="F122" s="20">
        <v>200</v>
      </c>
      <c r="G122" s="20">
        <v>0</v>
      </c>
      <c r="H122" s="20">
        <f>F122-G122</f>
        <v>200</v>
      </c>
      <c r="I122" s="20">
        <f>(G122/F122)*100</f>
        <v>0</v>
      </c>
      <c r="J122" s="94"/>
    </row>
    <row r="123" spans="1:10" ht="21.75" customHeight="1" x14ac:dyDescent="0.25">
      <c r="A123" s="139"/>
      <c r="B123" s="136"/>
      <c r="C123" s="133"/>
      <c r="D123" s="92" t="s">
        <v>21</v>
      </c>
      <c r="E123" s="20"/>
      <c r="F123" s="85"/>
      <c r="G123" s="85"/>
      <c r="H123" s="85"/>
      <c r="I123" s="85"/>
      <c r="J123" s="94"/>
    </row>
    <row r="124" spans="1:10" ht="35.25" customHeight="1" x14ac:dyDescent="0.25">
      <c r="A124" s="139"/>
      <c r="B124" s="136"/>
      <c r="C124" s="133"/>
      <c r="D124" s="93" t="s">
        <v>22</v>
      </c>
      <c r="E124" s="21"/>
      <c r="F124" s="85"/>
      <c r="G124" s="85"/>
      <c r="H124" s="85"/>
      <c r="I124" s="85"/>
      <c r="J124" s="94"/>
    </row>
    <row r="125" spans="1:10" ht="25.5" x14ac:dyDescent="0.25">
      <c r="A125" s="131" t="s">
        <v>17</v>
      </c>
      <c r="B125" s="131"/>
      <c r="C125" s="131"/>
      <c r="D125" s="92" t="s">
        <v>18</v>
      </c>
      <c r="E125" s="86"/>
      <c r="F125" s="86"/>
      <c r="G125" s="86"/>
      <c r="H125" s="87"/>
      <c r="I125" s="87"/>
      <c r="J125" s="35" t="s">
        <v>19</v>
      </c>
    </row>
    <row r="126" spans="1:10" ht="38.25" x14ac:dyDescent="0.25">
      <c r="A126" s="131"/>
      <c r="B126" s="131"/>
      <c r="C126" s="131"/>
      <c r="D126" s="92" t="s">
        <v>20</v>
      </c>
      <c r="E126" s="20">
        <f>E106+E110+E114+E118+E122</f>
        <v>40229.599999999999</v>
      </c>
      <c r="F126" s="20">
        <f>F106+F110+F114+F118+F122</f>
        <v>40229.599999999999</v>
      </c>
      <c r="G126" s="20">
        <f>G106+G110+G114+G118+G122</f>
        <v>37048.1</v>
      </c>
      <c r="H126" s="87">
        <f>F126-G126</f>
        <v>3181.5</v>
      </c>
      <c r="I126" s="87">
        <f>(G126/F126)*100</f>
        <v>92.091643963648664</v>
      </c>
      <c r="J126" s="35" t="s">
        <v>19</v>
      </c>
    </row>
    <row r="127" spans="1:10" ht="25.5" x14ac:dyDescent="0.25">
      <c r="A127" s="131"/>
      <c r="B127" s="131"/>
      <c r="C127" s="131"/>
      <c r="D127" s="92" t="s">
        <v>21</v>
      </c>
      <c r="E127" s="86"/>
      <c r="F127" s="86"/>
      <c r="G127" s="86"/>
      <c r="H127" s="87"/>
      <c r="I127" s="87"/>
      <c r="J127" s="35" t="s">
        <v>19</v>
      </c>
    </row>
    <row r="128" spans="1:10" ht="39" thickBot="1" x14ac:dyDescent="0.3">
      <c r="A128" s="131"/>
      <c r="B128" s="131"/>
      <c r="C128" s="131"/>
      <c r="D128" s="92" t="s">
        <v>22</v>
      </c>
      <c r="E128" s="86"/>
      <c r="F128" s="86"/>
      <c r="G128" s="86"/>
      <c r="H128" s="87"/>
      <c r="I128" s="87"/>
      <c r="J128" s="35" t="s">
        <v>19</v>
      </c>
    </row>
    <row r="129" spans="1:10" ht="26.25" thickBot="1" x14ac:dyDescent="0.3">
      <c r="A129" s="141" t="s">
        <v>93</v>
      </c>
      <c r="B129" s="141"/>
      <c r="C129" s="141"/>
      <c r="D129" s="52" t="s">
        <v>18</v>
      </c>
      <c r="E129" s="53"/>
      <c r="F129" s="53"/>
      <c r="G129" s="53"/>
      <c r="H129" s="54"/>
      <c r="I129" s="54"/>
      <c r="J129" s="88" t="s">
        <v>19</v>
      </c>
    </row>
    <row r="130" spans="1:10" ht="39" thickBot="1" x14ac:dyDescent="0.3">
      <c r="A130" s="141"/>
      <c r="B130" s="141"/>
      <c r="C130" s="141"/>
      <c r="D130" s="52" t="s">
        <v>20</v>
      </c>
      <c r="E130" s="53">
        <f>E126</f>
        <v>40229.599999999999</v>
      </c>
      <c r="F130" s="53">
        <f t="shared" ref="F130:G130" si="21">F126</f>
        <v>40229.599999999999</v>
      </c>
      <c r="G130" s="53">
        <f t="shared" si="21"/>
        <v>37048.1</v>
      </c>
      <c r="H130" s="54">
        <f t="shared" ref="H130" si="22">F130-G130</f>
        <v>3181.5</v>
      </c>
      <c r="I130" s="54">
        <f t="shared" ref="I130" si="23">(G130/F130)*100</f>
        <v>92.091643963648664</v>
      </c>
      <c r="J130" s="88" t="s">
        <v>19</v>
      </c>
    </row>
    <row r="131" spans="1:10" ht="26.25" thickBot="1" x14ac:dyDescent="0.3">
      <c r="A131" s="141"/>
      <c r="B131" s="141"/>
      <c r="C131" s="141"/>
      <c r="D131" s="52" t="s">
        <v>21</v>
      </c>
      <c r="E131" s="53"/>
      <c r="F131" s="53"/>
      <c r="G131" s="53"/>
      <c r="H131" s="54"/>
      <c r="I131" s="54"/>
      <c r="J131" s="88" t="s">
        <v>19</v>
      </c>
    </row>
    <row r="132" spans="1:10" ht="39" thickBot="1" x14ac:dyDescent="0.3">
      <c r="A132" s="141"/>
      <c r="B132" s="141"/>
      <c r="C132" s="141"/>
      <c r="D132" s="52" t="s">
        <v>22</v>
      </c>
      <c r="E132" s="53"/>
      <c r="F132" s="53"/>
      <c r="G132" s="53"/>
      <c r="H132" s="54"/>
      <c r="I132" s="54"/>
      <c r="J132" s="88" t="s">
        <v>19</v>
      </c>
    </row>
    <row r="133" spans="1:10" ht="22.5" customHeight="1" x14ac:dyDescent="0.25">
      <c r="A133" s="131" t="s">
        <v>96</v>
      </c>
      <c r="B133" s="131"/>
      <c r="C133" s="131"/>
      <c r="D133" s="131"/>
      <c r="E133" s="131"/>
      <c r="F133" s="131"/>
      <c r="G133" s="131"/>
      <c r="H133" s="131"/>
      <c r="I133" s="131"/>
      <c r="J133" s="131"/>
    </row>
    <row r="134" spans="1:10" x14ac:dyDescent="0.25">
      <c r="A134" s="131" t="s">
        <v>97</v>
      </c>
      <c r="B134" s="131"/>
      <c r="C134" s="131"/>
      <c r="D134" s="131"/>
      <c r="E134" s="131"/>
      <c r="F134" s="131"/>
      <c r="G134" s="131"/>
      <c r="H134" s="131"/>
      <c r="I134" s="131"/>
      <c r="J134" s="131"/>
    </row>
    <row r="135" spans="1:10" ht="21.75" customHeight="1" x14ac:dyDescent="0.25">
      <c r="A135" s="80">
        <v>1</v>
      </c>
      <c r="B135" s="131" t="s">
        <v>98</v>
      </c>
      <c r="C135" s="131"/>
      <c r="D135" s="131"/>
      <c r="E135" s="131"/>
      <c r="F135" s="131"/>
      <c r="G135" s="131"/>
      <c r="H135" s="131"/>
      <c r="I135" s="131"/>
      <c r="J135" s="131"/>
    </row>
    <row r="136" spans="1:10" ht="58.5" customHeight="1" x14ac:dyDescent="0.25">
      <c r="A136" s="78" t="s">
        <v>32</v>
      </c>
      <c r="B136" s="83" t="s">
        <v>99</v>
      </c>
      <c r="C136" s="81" t="s">
        <v>40</v>
      </c>
      <c r="D136" s="80" t="s">
        <v>41</v>
      </c>
      <c r="E136" s="84"/>
      <c r="F136" s="85"/>
      <c r="G136" s="84"/>
      <c r="H136" s="85"/>
      <c r="I136" s="85"/>
      <c r="J136" s="82"/>
    </row>
    <row r="137" spans="1:10" ht="61.5" customHeight="1" x14ac:dyDescent="0.25">
      <c r="A137" s="78" t="s">
        <v>33</v>
      </c>
      <c r="B137" s="83" t="s">
        <v>100</v>
      </c>
      <c r="C137" s="81" t="s">
        <v>40</v>
      </c>
      <c r="D137" s="80" t="s">
        <v>41</v>
      </c>
      <c r="E137" s="20"/>
      <c r="F137" s="20"/>
      <c r="G137" s="20"/>
      <c r="H137" s="20"/>
      <c r="I137" s="20"/>
      <c r="J137" s="82"/>
    </row>
    <row r="138" spans="1:10" ht="25.5" x14ac:dyDescent="0.25">
      <c r="A138" s="131" t="s">
        <v>17</v>
      </c>
      <c r="B138" s="131"/>
      <c r="C138" s="131"/>
      <c r="D138" s="80" t="s">
        <v>18</v>
      </c>
      <c r="E138" s="79"/>
      <c r="F138" s="79"/>
      <c r="G138" s="79"/>
      <c r="H138" s="35"/>
      <c r="I138" s="35"/>
      <c r="J138" s="35" t="s">
        <v>19</v>
      </c>
    </row>
    <row r="139" spans="1:10" ht="38.25" x14ac:dyDescent="0.25">
      <c r="A139" s="131"/>
      <c r="B139" s="131"/>
      <c r="C139" s="131"/>
      <c r="D139" s="80" t="s">
        <v>20</v>
      </c>
      <c r="E139" s="79"/>
      <c r="F139" s="79"/>
      <c r="G139" s="79"/>
      <c r="H139" s="35"/>
      <c r="I139" s="35"/>
      <c r="J139" s="35" t="s">
        <v>19</v>
      </c>
    </row>
    <row r="140" spans="1:10" ht="23.25" customHeight="1" x14ac:dyDescent="0.25">
      <c r="A140" s="131"/>
      <c r="B140" s="131"/>
      <c r="C140" s="131"/>
      <c r="D140" s="80" t="s">
        <v>21</v>
      </c>
      <c r="E140" s="79"/>
      <c r="F140" s="79"/>
      <c r="G140" s="79"/>
      <c r="H140" s="35"/>
      <c r="I140" s="35"/>
      <c r="J140" s="35" t="s">
        <v>19</v>
      </c>
    </row>
    <row r="141" spans="1:10" ht="38.25" x14ac:dyDescent="0.25">
      <c r="A141" s="131"/>
      <c r="B141" s="131"/>
      <c r="C141" s="131"/>
      <c r="D141" s="80" t="s">
        <v>22</v>
      </c>
      <c r="E141" s="79"/>
      <c r="F141" s="79"/>
      <c r="G141" s="79"/>
      <c r="H141" s="35"/>
      <c r="I141" s="35"/>
      <c r="J141" s="35" t="s">
        <v>19</v>
      </c>
    </row>
    <row r="142" spans="1:10" ht="21.75" customHeight="1" x14ac:dyDescent="0.25">
      <c r="A142" s="80">
        <v>2</v>
      </c>
      <c r="B142" s="131" t="s">
        <v>101</v>
      </c>
      <c r="C142" s="131"/>
      <c r="D142" s="131"/>
      <c r="E142" s="131"/>
      <c r="F142" s="131"/>
      <c r="G142" s="131"/>
      <c r="H142" s="131"/>
      <c r="I142" s="131"/>
      <c r="J142" s="131"/>
    </row>
    <row r="143" spans="1:10" s="18" customFormat="1" ht="30.75" customHeight="1" x14ac:dyDescent="0.25">
      <c r="A143" s="138" t="s">
        <v>48</v>
      </c>
      <c r="B143" s="135" t="s">
        <v>123</v>
      </c>
      <c r="C143" s="132" t="s">
        <v>40</v>
      </c>
      <c r="D143" s="80" t="s">
        <v>18</v>
      </c>
      <c r="E143" s="20"/>
      <c r="F143" s="85"/>
      <c r="G143" s="85"/>
      <c r="H143" s="20"/>
      <c r="I143" s="20"/>
      <c r="J143" s="82"/>
    </row>
    <row r="144" spans="1:10" s="18" customFormat="1" ht="40.5" customHeight="1" x14ac:dyDescent="0.25">
      <c r="A144" s="139"/>
      <c r="B144" s="136"/>
      <c r="C144" s="133"/>
      <c r="D144" s="80" t="s">
        <v>20</v>
      </c>
      <c r="E144" s="20"/>
      <c r="F144" s="20"/>
      <c r="G144" s="20"/>
      <c r="H144" s="20"/>
      <c r="I144" s="20"/>
      <c r="J144" s="82"/>
    </row>
    <row r="145" spans="1:10" ht="114.75" x14ac:dyDescent="0.25">
      <c r="A145" s="139"/>
      <c r="B145" s="136"/>
      <c r="C145" s="133"/>
      <c r="D145" s="80" t="s">
        <v>21</v>
      </c>
      <c r="E145" s="20">
        <v>20658</v>
      </c>
      <c r="F145" s="20">
        <v>20658</v>
      </c>
      <c r="G145" s="20">
        <v>7716.5</v>
      </c>
      <c r="H145" s="20">
        <f>F145-G145</f>
        <v>12941.5</v>
      </c>
      <c r="I145" s="20">
        <f>(G145/F145)*100</f>
        <v>37.353567625133124</v>
      </c>
      <c r="J145" s="102" t="s">
        <v>158</v>
      </c>
    </row>
    <row r="146" spans="1:10" ht="37.5" customHeight="1" x14ac:dyDescent="0.25">
      <c r="A146" s="139"/>
      <c r="B146" s="136"/>
      <c r="C146" s="133"/>
      <c r="D146" s="81" t="s">
        <v>22</v>
      </c>
      <c r="E146" s="21"/>
      <c r="F146" s="85"/>
      <c r="G146" s="85"/>
      <c r="H146" s="20"/>
      <c r="I146" s="20"/>
      <c r="J146" s="82"/>
    </row>
    <row r="147" spans="1:10" ht="25.5" x14ac:dyDescent="0.25">
      <c r="A147" s="131" t="s">
        <v>46</v>
      </c>
      <c r="B147" s="131"/>
      <c r="C147" s="131"/>
      <c r="D147" s="80" t="s">
        <v>18</v>
      </c>
      <c r="E147" s="86"/>
      <c r="F147" s="86"/>
      <c r="G147" s="86"/>
      <c r="H147" s="87"/>
      <c r="I147" s="87"/>
      <c r="J147" s="35" t="s">
        <v>19</v>
      </c>
    </row>
    <row r="148" spans="1:10" ht="38.25" x14ac:dyDescent="0.25">
      <c r="A148" s="131"/>
      <c r="B148" s="131"/>
      <c r="C148" s="131"/>
      <c r="D148" s="80" t="s">
        <v>20</v>
      </c>
      <c r="E148" s="20"/>
      <c r="F148" s="20"/>
      <c r="G148" s="20"/>
      <c r="H148" s="87"/>
      <c r="I148" s="87"/>
      <c r="J148" s="35" t="s">
        <v>19</v>
      </c>
    </row>
    <row r="149" spans="1:10" ht="25.5" x14ac:dyDescent="0.25">
      <c r="A149" s="131"/>
      <c r="B149" s="131"/>
      <c r="C149" s="131"/>
      <c r="D149" s="80" t="s">
        <v>21</v>
      </c>
      <c r="E149" s="20">
        <f>E145</f>
        <v>20658</v>
      </c>
      <c r="F149" s="20">
        <f t="shared" ref="F149:G149" si="24">F145</f>
        <v>20658</v>
      </c>
      <c r="G149" s="20">
        <f t="shared" si="24"/>
        <v>7716.5</v>
      </c>
      <c r="H149" s="87">
        <f>F149-G149</f>
        <v>12941.5</v>
      </c>
      <c r="I149" s="87">
        <f>(G149/F149)*100</f>
        <v>37.353567625133124</v>
      </c>
      <c r="J149" s="35" t="s">
        <v>19</v>
      </c>
    </row>
    <row r="150" spans="1:10" ht="39" thickBot="1" x14ac:dyDescent="0.3">
      <c r="A150" s="131"/>
      <c r="B150" s="131"/>
      <c r="C150" s="131"/>
      <c r="D150" s="80" t="s">
        <v>22</v>
      </c>
      <c r="E150" s="86"/>
      <c r="F150" s="86"/>
      <c r="G150" s="86"/>
      <c r="H150" s="87"/>
      <c r="I150" s="87"/>
      <c r="J150" s="35" t="s">
        <v>19</v>
      </c>
    </row>
    <row r="151" spans="1:10" ht="26.25" thickBot="1" x14ac:dyDescent="0.3">
      <c r="A151" s="141" t="s">
        <v>102</v>
      </c>
      <c r="B151" s="141"/>
      <c r="C151" s="141"/>
      <c r="D151" s="52" t="s">
        <v>18</v>
      </c>
      <c r="E151" s="53"/>
      <c r="F151" s="53"/>
      <c r="G151" s="53"/>
      <c r="H151" s="54"/>
      <c r="I151" s="54"/>
      <c r="J151" s="88" t="s">
        <v>19</v>
      </c>
    </row>
    <row r="152" spans="1:10" ht="39" thickBot="1" x14ac:dyDescent="0.3">
      <c r="A152" s="141"/>
      <c r="B152" s="141"/>
      <c r="C152" s="141"/>
      <c r="D152" s="52" t="s">
        <v>20</v>
      </c>
      <c r="E152" s="53"/>
      <c r="F152" s="53"/>
      <c r="G152" s="53"/>
      <c r="H152" s="54"/>
      <c r="I152" s="54"/>
      <c r="J152" s="88" t="s">
        <v>19</v>
      </c>
    </row>
    <row r="153" spans="1:10" ht="26.25" thickBot="1" x14ac:dyDescent="0.3">
      <c r="A153" s="141"/>
      <c r="B153" s="141"/>
      <c r="C153" s="141"/>
      <c r="D153" s="52" t="s">
        <v>21</v>
      </c>
      <c r="E153" s="53">
        <f>E149</f>
        <v>20658</v>
      </c>
      <c r="F153" s="53">
        <f t="shared" ref="F153:G153" si="25">F149</f>
        <v>20658</v>
      </c>
      <c r="G153" s="53">
        <f t="shared" si="25"/>
        <v>7716.5</v>
      </c>
      <c r="H153" s="54">
        <f>F153-G153</f>
        <v>12941.5</v>
      </c>
      <c r="I153" s="54">
        <f>(G153/F153)*100</f>
        <v>37.353567625133124</v>
      </c>
      <c r="J153" s="88" t="s">
        <v>19</v>
      </c>
    </row>
    <row r="154" spans="1:10" ht="36" customHeight="1" thickBot="1" x14ac:dyDescent="0.3">
      <c r="A154" s="141"/>
      <c r="B154" s="141"/>
      <c r="C154" s="141"/>
      <c r="D154" s="52" t="s">
        <v>22</v>
      </c>
      <c r="E154" s="53"/>
      <c r="F154" s="53"/>
      <c r="G154" s="53"/>
      <c r="H154" s="54"/>
      <c r="I154" s="54"/>
      <c r="J154" s="88" t="s">
        <v>19</v>
      </c>
    </row>
    <row r="155" spans="1:10" ht="22.5" customHeight="1" x14ac:dyDescent="0.25">
      <c r="A155" s="103" t="s">
        <v>104</v>
      </c>
      <c r="B155" s="103"/>
      <c r="C155" s="103"/>
      <c r="D155" s="103"/>
      <c r="E155" s="103"/>
      <c r="F155" s="103"/>
      <c r="G155" s="103"/>
      <c r="H155" s="103"/>
      <c r="I155" s="103"/>
      <c r="J155" s="103"/>
    </row>
    <row r="156" spans="1:10" x14ac:dyDescent="0.25">
      <c r="A156" s="103" t="s">
        <v>105</v>
      </c>
      <c r="B156" s="103"/>
      <c r="C156" s="103"/>
      <c r="D156" s="103"/>
      <c r="E156" s="103"/>
      <c r="F156" s="103"/>
      <c r="G156" s="103"/>
      <c r="H156" s="103"/>
      <c r="I156" s="103"/>
      <c r="J156" s="103"/>
    </row>
    <row r="157" spans="1:10" ht="21.75" customHeight="1" x14ac:dyDescent="0.25">
      <c r="A157" s="60">
        <v>1</v>
      </c>
      <c r="B157" s="103" t="s">
        <v>106</v>
      </c>
      <c r="C157" s="103"/>
      <c r="D157" s="103"/>
      <c r="E157" s="103"/>
      <c r="F157" s="103"/>
      <c r="G157" s="103"/>
      <c r="H157" s="103"/>
      <c r="I157" s="103"/>
      <c r="J157" s="103"/>
    </row>
    <row r="158" spans="1:10" ht="60" customHeight="1" x14ac:dyDescent="0.25">
      <c r="A158" s="61" t="s">
        <v>32</v>
      </c>
      <c r="B158" s="62" t="s">
        <v>107</v>
      </c>
      <c r="C158" s="63" t="s">
        <v>40</v>
      </c>
      <c r="D158" s="60" t="s">
        <v>41</v>
      </c>
      <c r="E158" s="64"/>
      <c r="F158" s="65"/>
      <c r="G158" s="65"/>
      <c r="H158" s="65"/>
      <c r="I158" s="65"/>
      <c r="J158" s="66"/>
    </row>
    <row r="159" spans="1:10" ht="52.5" customHeight="1" x14ac:dyDescent="0.25">
      <c r="A159" s="61" t="s">
        <v>33</v>
      </c>
      <c r="B159" s="62" t="s">
        <v>108</v>
      </c>
      <c r="C159" s="63" t="s">
        <v>40</v>
      </c>
      <c r="D159" s="60" t="s">
        <v>41</v>
      </c>
      <c r="E159" s="64"/>
      <c r="F159" s="64"/>
      <c r="G159" s="64"/>
      <c r="H159" s="64"/>
      <c r="I159" s="64"/>
      <c r="J159" s="66"/>
    </row>
    <row r="160" spans="1:10" ht="80.25" customHeight="1" x14ac:dyDescent="0.25">
      <c r="A160" s="61" t="s">
        <v>34</v>
      </c>
      <c r="B160" s="62" t="s">
        <v>109</v>
      </c>
      <c r="C160" s="63" t="s">
        <v>40</v>
      </c>
      <c r="D160" s="60" t="s">
        <v>41</v>
      </c>
      <c r="E160" s="64"/>
      <c r="F160" s="65"/>
      <c r="G160" s="65"/>
      <c r="H160" s="65"/>
      <c r="I160" s="65"/>
      <c r="J160" s="66"/>
    </row>
    <row r="161" spans="1:10" ht="66" customHeight="1" x14ac:dyDescent="0.25">
      <c r="A161" s="61" t="s">
        <v>35</v>
      </c>
      <c r="B161" s="62" t="s">
        <v>110</v>
      </c>
      <c r="C161" s="63" t="s">
        <v>40</v>
      </c>
      <c r="D161" s="60" t="s">
        <v>41</v>
      </c>
      <c r="E161" s="64"/>
      <c r="F161" s="64"/>
      <c r="G161" s="64"/>
      <c r="H161" s="64"/>
      <c r="I161" s="64"/>
      <c r="J161" s="66"/>
    </row>
    <row r="162" spans="1:10" ht="66" customHeight="1" x14ac:dyDescent="0.25">
      <c r="A162" s="61" t="s">
        <v>36</v>
      </c>
      <c r="B162" s="62" t="s">
        <v>111</v>
      </c>
      <c r="C162" s="63" t="s">
        <v>40</v>
      </c>
      <c r="D162" s="60" t="s">
        <v>41</v>
      </c>
      <c r="E162" s="64"/>
      <c r="F162" s="64"/>
      <c r="G162" s="64"/>
      <c r="H162" s="64"/>
      <c r="I162" s="64"/>
      <c r="J162" s="66"/>
    </row>
    <row r="163" spans="1:10" ht="25.5" x14ac:dyDescent="0.25">
      <c r="A163" s="103" t="s">
        <v>17</v>
      </c>
      <c r="B163" s="103"/>
      <c r="C163" s="103"/>
      <c r="D163" s="60" t="s">
        <v>18</v>
      </c>
      <c r="E163" s="67"/>
      <c r="F163" s="67"/>
      <c r="G163" s="67"/>
      <c r="H163" s="68"/>
      <c r="I163" s="68"/>
      <c r="J163" s="68" t="s">
        <v>19</v>
      </c>
    </row>
    <row r="164" spans="1:10" ht="38.25" x14ac:dyDescent="0.25">
      <c r="A164" s="103"/>
      <c r="B164" s="103"/>
      <c r="C164" s="103"/>
      <c r="D164" s="60" t="s">
        <v>20</v>
      </c>
      <c r="E164" s="67"/>
      <c r="F164" s="67"/>
      <c r="G164" s="67"/>
      <c r="H164" s="68"/>
      <c r="I164" s="68"/>
      <c r="J164" s="68" t="s">
        <v>19</v>
      </c>
    </row>
    <row r="165" spans="1:10" ht="25.5" x14ac:dyDescent="0.25">
      <c r="A165" s="103"/>
      <c r="B165" s="103"/>
      <c r="C165" s="103"/>
      <c r="D165" s="60" t="s">
        <v>21</v>
      </c>
      <c r="E165" s="67"/>
      <c r="F165" s="67"/>
      <c r="G165" s="67"/>
      <c r="H165" s="68"/>
      <c r="I165" s="68"/>
      <c r="J165" s="68" t="s">
        <v>19</v>
      </c>
    </row>
    <row r="166" spans="1:10" ht="38.25" x14ac:dyDescent="0.25">
      <c r="A166" s="103"/>
      <c r="B166" s="103"/>
      <c r="C166" s="103"/>
      <c r="D166" s="60" t="s">
        <v>22</v>
      </c>
      <c r="E166" s="67"/>
      <c r="F166" s="67"/>
      <c r="G166" s="67"/>
      <c r="H166" s="68"/>
      <c r="I166" s="68"/>
      <c r="J166" s="68" t="s">
        <v>19</v>
      </c>
    </row>
    <row r="167" spans="1:10" ht="21.75" customHeight="1" x14ac:dyDescent="0.25">
      <c r="A167" s="60">
        <v>2</v>
      </c>
      <c r="B167" s="103" t="s">
        <v>112</v>
      </c>
      <c r="C167" s="103"/>
      <c r="D167" s="103"/>
      <c r="E167" s="103"/>
      <c r="F167" s="103"/>
      <c r="G167" s="103"/>
      <c r="H167" s="103"/>
      <c r="I167" s="103"/>
      <c r="J167" s="103"/>
    </row>
    <row r="168" spans="1:10" ht="70.5" customHeight="1" x14ac:dyDescent="0.25">
      <c r="A168" s="61" t="s">
        <v>48</v>
      </c>
      <c r="B168" s="69" t="s">
        <v>113</v>
      </c>
      <c r="C168" s="63" t="s">
        <v>40</v>
      </c>
      <c r="D168" s="60" t="s">
        <v>41</v>
      </c>
      <c r="E168" s="64"/>
      <c r="F168" s="65"/>
      <c r="G168" s="65"/>
      <c r="H168" s="65"/>
      <c r="I168" s="65"/>
      <c r="J168" s="66"/>
    </row>
    <row r="169" spans="1:10" ht="70.5" customHeight="1" x14ac:dyDescent="0.25">
      <c r="A169" s="61" t="s">
        <v>49</v>
      </c>
      <c r="B169" s="70" t="s">
        <v>114</v>
      </c>
      <c r="C169" s="63" t="s">
        <v>40</v>
      </c>
      <c r="D169" s="60" t="s">
        <v>41</v>
      </c>
      <c r="E169" s="64"/>
      <c r="F169" s="64"/>
      <c r="G169" s="64"/>
      <c r="H169" s="64"/>
      <c r="I169" s="64"/>
      <c r="J169" s="66"/>
    </row>
    <row r="170" spans="1:10" ht="80.25" customHeight="1" x14ac:dyDescent="0.25">
      <c r="A170" s="71" t="s">
        <v>50</v>
      </c>
      <c r="B170" s="72" t="s">
        <v>115</v>
      </c>
      <c r="C170" s="60" t="s">
        <v>40</v>
      </c>
      <c r="D170" s="60" t="s">
        <v>41</v>
      </c>
      <c r="E170" s="64"/>
      <c r="F170" s="65"/>
      <c r="G170" s="65"/>
      <c r="H170" s="65"/>
      <c r="I170" s="65"/>
      <c r="J170" s="66"/>
    </row>
    <row r="171" spans="1:10" ht="30.75" customHeight="1" x14ac:dyDescent="0.25">
      <c r="A171" s="123" t="s">
        <v>51</v>
      </c>
      <c r="B171" s="124" t="s">
        <v>116</v>
      </c>
      <c r="C171" s="125" t="s">
        <v>40</v>
      </c>
      <c r="D171" s="60" t="s">
        <v>18</v>
      </c>
      <c r="E171" s="64"/>
      <c r="F171" s="64"/>
      <c r="G171" s="64"/>
      <c r="H171" s="64"/>
      <c r="I171" s="64"/>
      <c r="J171" s="66"/>
    </row>
    <row r="172" spans="1:10" ht="41.25" customHeight="1" x14ac:dyDescent="0.25">
      <c r="A172" s="123"/>
      <c r="B172" s="124"/>
      <c r="C172" s="125"/>
      <c r="D172" s="60" t="s">
        <v>20</v>
      </c>
      <c r="E172" s="64"/>
      <c r="F172" s="64"/>
      <c r="G172" s="64"/>
      <c r="H172" s="64"/>
      <c r="I172" s="64"/>
      <c r="J172" s="128" t="s">
        <v>138</v>
      </c>
    </row>
    <row r="173" spans="1:10" ht="21.75" customHeight="1" x14ac:dyDescent="0.25">
      <c r="A173" s="123"/>
      <c r="B173" s="124"/>
      <c r="C173" s="125"/>
      <c r="D173" s="60" t="s">
        <v>21</v>
      </c>
      <c r="E173" s="64">
        <v>150</v>
      </c>
      <c r="F173" s="64">
        <v>150</v>
      </c>
      <c r="G173" s="64">
        <v>120</v>
      </c>
      <c r="H173" s="64">
        <f>F173-G173</f>
        <v>30</v>
      </c>
      <c r="I173" s="64">
        <f>(G173/F173)*100</f>
        <v>80</v>
      </c>
      <c r="J173" s="129"/>
    </row>
    <row r="174" spans="1:10" ht="37.5" customHeight="1" x14ac:dyDescent="0.25">
      <c r="A174" s="123"/>
      <c r="B174" s="124"/>
      <c r="C174" s="125"/>
      <c r="D174" s="60" t="s">
        <v>22</v>
      </c>
      <c r="E174" s="64"/>
      <c r="F174" s="64"/>
      <c r="G174" s="64"/>
      <c r="H174" s="64"/>
      <c r="I174" s="64"/>
      <c r="J174" s="130"/>
    </row>
    <row r="175" spans="1:10" ht="91.5" customHeight="1" x14ac:dyDescent="0.25">
      <c r="A175" s="61" t="s">
        <v>52</v>
      </c>
      <c r="B175" s="70" t="s">
        <v>117</v>
      </c>
      <c r="C175" s="63" t="s">
        <v>40</v>
      </c>
      <c r="D175" s="63" t="s">
        <v>41</v>
      </c>
      <c r="E175" s="64"/>
      <c r="F175" s="64"/>
      <c r="G175" s="64"/>
      <c r="H175" s="64"/>
      <c r="I175" s="64"/>
      <c r="J175" s="66"/>
    </row>
    <row r="176" spans="1:10" ht="117" customHeight="1" x14ac:dyDescent="0.25">
      <c r="A176" s="71" t="s">
        <v>70</v>
      </c>
      <c r="B176" s="72" t="s">
        <v>118</v>
      </c>
      <c r="C176" s="60" t="s">
        <v>40</v>
      </c>
      <c r="D176" s="60" t="s">
        <v>41</v>
      </c>
      <c r="E176" s="64"/>
      <c r="F176" s="65"/>
      <c r="G176" s="65"/>
      <c r="H176" s="65"/>
      <c r="I176" s="65"/>
      <c r="J176" s="66"/>
    </row>
    <row r="177" spans="1:15" ht="30.75" customHeight="1" x14ac:dyDescent="0.25">
      <c r="A177" s="123" t="s">
        <v>71</v>
      </c>
      <c r="B177" s="124" t="s">
        <v>119</v>
      </c>
      <c r="C177" s="125" t="s">
        <v>40</v>
      </c>
      <c r="D177" s="60" t="s">
        <v>18</v>
      </c>
      <c r="E177" s="64"/>
      <c r="F177" s="64"/>
      <c r="G177" s="64"/>
      <c r="H177" s="64"/>
      <c r="I177" s="64"/>
      <c r="J177" s="66"/>
    </row>
    <row r="178" spans="1:15" ht="41.25" customHeight="1" x14ac:dyDescent="0.25">
      <c r="A178" s="123"/>
      <c r="B178" s="124"/>
      <c r="C178" s="125"/>
      <c r="D178" s="60" t="s">
        <v>20</v>
      </c>
      <c r="E178" s="64">
        <v>1416.8</v>
      </c>
      <c r="F178" s="64">
        <v>1416.8</v>
      </c>
      <c r="G178" s="64">
        <v>545.5</v>
      </c>
      <c r="H178" s="64">
        <f>F178-G178</f>
        <v>871.3</v>
      </c>
      <c r="I178" s="64">
        <f>(G178/F178)*100</f>
        <v>38.502258610954264</v>
      </c>
      <c r="J178" s="66"/>
    </row>
    <row r="179" spans="1:15" ht="21.75" customHeight="1" x14ac:dyDescent="0.25">
      <c r="A179" s="123"/>
      <c r="B179" s="124"/>
      <c r="C179" s="125"/>
      <c r="D179" s="60" t="s">
        <v>21</v>
      </c>
      <c r="E179" s="64"/>
      <c r="F179" s="64"/>
      <c r="G179" s="64"/>
      <c r="H179" s="64"/>
      <c r="I179" s="64"/>
      <c r="J179" s="66"/>
    </row>
    <row r="180" spans="1:15" ht="37.5" customHeight="1" x14ac:dyDescent="0.25">
      <c r="A180" s="123"/>
      <c r="B180" s="124"/>
      <c r="C180" s="125"/>
      <c r="D180" s="60" t="s">
        <v>22</v>
      </c>
      <c r="E180" s="64"/>
      <c r="F180" s="64"/>
      <c r="G180" s="64"/>
      <c r="H180" s="64"/>
      <c r="I180" s="64"/>
      <c r="J180" s="66"/>
    </row>
    <row r="181" spans="1:15" ht="25.5" x14ac:dyDescent="0.25">
      <c r="A181" s="103" t="s">
        <v>46</v>
      </c>
      <c r="B181" s="103"/>
      <c r="C181" s="103"/>
      <c r="D181" s="60" t="s">
        <v>18</v>
      </c>
      <c r="E181" s="67"/>
      <c r="F181" s="67"/>
      <c r="G181" s="67"/>
      <c r="H181" s="68"/>
      <c r="I181" s="73"/>
      <c r="J181" s="68" t="s">
        <v>19</v>
      </c>
    </row>
    <row r="182" spans="1:15" ht="38.25" x14ac:dyDescent="0.25">
      <c r="A182" s="103"/>
      <c r="B182" s="103"/>
      <c r="C182" s="103"/>
      <c r="D182" s="60" t="s">
        <v>20</v>
      </c>
      <c r="E182" s="64">
        <f>E178</f>
        <v>1416.8</v>
      </c>
      <c r="F182" s="64">
        <f t="shared" ref="F182:G182" si="26">F178</f>
        <v>1416.8</v>
      </c>
      <c r="G182" s="64">
        <f t="shared" si="26"/>
        <v>545.5</v>
      </c>
      <c r="H182" s="73">
        <f>F182-G182</f>
        <v>871.3</v>
      </c>
      <c r="I182" s="73">
        <f>(G182/F182)*100</f>
        <v>38.502258610954264</v>
      </c>
      <c r="J182" s="68" t="s">
        <v>19</v>
      </c>
    </row>
    <row r="183" spans="1:15" ht="25.5" x14ac:dyDescent="0.25">
      <c r="A183" s="103"/>
      <c r="B183" s="103"/>
      <c r="C183" s="103"/>
      <c r="D183" s="60" t="s">
        <v>21</v>
      </c>
      <c r="E183" s="64">
        <f>E173</f>
        <v>150</v>
      </c>
      <c r="F183" s="64">
        <f t="shared" ref="F183" si="27">F173</f>
        <v>150</v>
      </c>
      <c r="G183" s="64">
        <v>120</v>
      </c>
      <c r="H183" s="73">
        <f>F183-G183</f>
        <v>30</v>
      </c>
      <c r="I183" s="73">
        <f>(G183/F183)*100</f>
        <v>80</v>
      </c>
      <c r="J183" s="68" t="s">
        <v>19</v>
      </c>
    </row>
    <row r="184" spans="1:15" ht="39" thickBot="1" x14ac:dyDescent="0.3">
      <c r="A184" s="103"/>
      <c r="B184" s="103"/>
      <c r="C184" s="103"/>
      <c r="D184" s="60" t="s">
        <v>22</v>
      </c>
      <c r="E184" s="67"/>
      <c r="F184" s="67"/>
      <c r="G184" s="67"/>
      <c r="H184" s="68"/>
      <c r="I184" s="73"/>
      <c r="J184" s="68" t="s">
        <v>19</v>
      </c>
    </row>
    <row r="185" spans="1:15" ht="26.25" thickBot="1" x14ac:dyDescent="0.3">
      <c r="A185" s="104" t="s">
        <v>120</v>
      </c>
      <c r="B185" s="104"/>
      <c r="C185" s="104"/>
      <c r="D185" s="74" t="s">
        <v>18</v>
      </c>
      <c r="E185" s="75"/>
      <c r="F185" s="75"/>
      <c r="G185" s="75"/>
      <c r="H185" s="76"/>
      <c r="I185" s="76"/>
      <c r="J185" s="77" t="s">
        <v>19</v>
      </c>
    </row>
    <row r="186" spans="1:15" ht="39" thickBot="1" x14ac:dyDescent="0.3">
      <c r="A186" s="104"/>
      <c r="B186" s="104"/>
      <c r="C186" s="104"/>
      <c r="D186" s="74" t="s">
        <v>20</v>
      </c>
      <c r="E186" s="75">
        <f>E182</f>
        <v>1416.8</v>
      </c>
      <c r="F186" s="75">
        <f t="shared" ref="F186:G186" si="28">F182</f>
        <v>1416.8</v>
      </c>
      <c r="G186" s="75">
        <f t="shared" si="28"/>
        <v>545.5</v>
      </c>
      <c r="H186" s="76">
        <f>F186-G186</f>
        <v>871.3</v>
      </c>
      <c r="I186" s="76">
        <f>(G186/F186)*100</f>
        <v>38.502258610954264</v>
      </c>
      <c r="J186" s="77" t="s">
        <v>19</v>
      </c>
    </row>
    <row r="187" spans="1:15" ht="26.25" thickBot="1" x14ac:dyDescent="0.3">
      <c r="A187" s="104"/>
      <c r="B187" s="104"/>
      <c r="C187" s="104"/>
      <c r="D187" s="74" t="s">
        <v>21</v>
      </c>
      <c r="E187" s="75">
        <f>E183</f>
        <v>150</v>
      </c>
      <c r="F187" s="75">
        <f t="shared" ref="F187:G187" si="29">F183</f>
        <v>150</v>
      </c>
      <c r="G187" s="75">
        <f t="shared" si="29"/>
        <v>120</v>
      </c>
      <c r="H187" s="76">
        <f>F187-G187</f>
        <v>30</v>
      </c>
      <c r="I187" s="76">
        <f>(G187/F187)*100</f>
        <v>80</v>
      </c>
      <c r="J187" s="77" t="s">
        <v>19</v>
      </c>
    </row>
    <row r="188" spans="1:15" ht="39" thickBot="1" x14ac:dyDescent="0.3">
      <c r="A188" s="104"/>
      <c r="B188" s="104"/>
      <c r="C188" s="104"/>
      <c r="D188" s="74" t="s">
        <v>22</v>
      </c>
      <c r="E188" s="75"/>
      <c r="F188" s="75"/>
      <c r="G188" s="75"/>
      <c r="H188" s="76"/>
      <c r="I188" s="76"/>
      <c r="J188" s="77" t="s">
        <v>19</v>
      </c>
    </row>
    <row r="189" spans="1:15" s="18" customFormat="1" ht="26.25" customHeight="1" thickBot="1" x14ac:dyDescent="0.3">
      <c r="A189" s="114" t="s">
        <v>122</v>
      </c>
      <c r="B189" s="115"/>
      <c r="C189" s="116"/>
      <c r="D189" s="101" t="s">
        <v>18</v>
      </c>
      <c r="E189" s="53">
        <f>E194+E199+E204</f>
        <v>8030</v>
      </c>
      <c r="F189" s="53">
        <f t="shared" ref="F189:G189" si="30">F194+F199+F204</f>
        <v>8030</v>
      </c>
      <c r="G189" s="53">
        <f t="shared" si="30"/>
        <v>3999</v>
      </c>
      <c r="H189" s="53">
        <f>F189-G189</f>
        <v>4031</v>
      </c>
      <c r="I189" s="53">
        <f>(G189/F189)*100</f>
        <v>49.800747198007471</v>
      </c>
      <c r="J189" s="101" t="s">
        <v>19</v>
      </c>
      <c r="L189" s="36"/>
      <c r="M189" s="36"/>
      <c r="N189" s="36"/>
    </row>
    <row r="190" spans="1:15" s="18" customFormat="1" ht="39" thickBot="1" x14ac:dyDescent="0.3">
      <c r="A190" s="117"/>
      <c r="B190" s="118"/>
      <c r="C190" s="119"/>
      <c r="D190" s="101" t="s">
        <v>20</v>
      </c>
      <c r="E190" s="53">
        <f>E195+E200+E205</f>
        <v>53824.5</v>
      </c>
      <c r="F190" s="53">
        <f t="shared" ref="F190:G190" si="31">F195+F200+F205</f>
        <v>53824.5</v>
      </c>
      <c r="G190" s="53">
        <f t="shared" si="31"/>
        <v>41300.5</v>
      </c>
      <c r="H190" s="53">
        <f t="shared" ref="H190:H192" si="32">F190-G190</f>
        <v>12524</v>
      </c>
      <c r="I190" s="53">
        <f t="shared" ref="I190:I192" si="33">(G190/F190)*100</f>
        <v>76.731785710968055</v>
      </c>
      <c r="J190" s="101" t="s">
        <v>19</v>
      </c>
      <c r="L190" s="36"/>
      <c r="M190" s="36"/>
      <c r="N190" s="36"/>
      <c r="O190" s="36"/>
    </row>
    <row r="191" spans="1:15" s="18" customFormat="1" ht="26.25" thickBot="1" x14ac:dyDescent="0.3">
      <c r="A191" s="117"/>
      <c r="B191" s="118"/>
      <c r="C191" s="119"/>
      <c r="D191" s="101" t="s">
        <v>21</v>
      </c>
      <c r="E191" s="53">
        <f>E196+E201+E206</f>
        <v>169115.3</v>
      </c>
      <c r="F191" s="53">
        <f t="shared" ref="F191:G191" si="34">F196+F201+F206</f>
        <v>169115.3</v>
      </c>
      <c r="G191" s="53">
        <f t="shared" si="34"/>
        <v>91041.5</v>
      </c>
      <c r="H191" s="53">
        <f t="shared" si="32"/>
        <v>78073.799999999988</v>
      </c>
      <c r="I191" s="53">
        <f t="shared" si="33"/>
        <v>53.833981904653214</v>
      </c>
      <c r="J191" s="101" t="s">
        <v>19</v>
      </c>
    </row>
    <row r="192" spans="1:15" s="18" customFormat="1" ht="39" thickBot="1" x14ac:dyDescent="0.3">
      <c r="A192" s="120"/>
      <c r="B192" s="121"/>
      <c r="C192" s="122"/>
      <c r="D192" s="101" t="s">
        <v>22</v>
      </c>
      <c r="E192" s="53">
        <f>E197+E202+E207</f>
        <v>0</v>
      </c>
      <c r="F192" s="53">
        <f t="shared" ref="F192:G192" si="35">F197+F202+F207</f>
        <v>0</v>
      </c>
      <c r="G192" s="53">
        <f t="shared" si="35"/>
        <v>0</v>
      </c>
      <c r="H192" s="53">
        <f t="shared" si="32"/>
        <v>0</v>
      </c>
      <c r="I192" s="53" t="e">
        <f t="shared" si="33"/>
        <v>#DIV/0!</v>
      </c>
      <c r="J192" s="101" t="s">
        <v>19</v>
      </c>
      <c r="L192" s="36"/>
      <c r="M192" s="36"/>
      <c r="N192" s="36"/>
    </row>
    <row r="193" spans="1:14" s="18" customFormat="1" x14ac:dyDescent="0.25">
      <c r="A193" s="126" t="s">
        <v>23</v>
      </c>
      <c r="B193" s="126"/>
      <c r="C193" s="126"/>
      <c r="D193" s="126"/>
      <c r="E193" s="126"/>
      <c r="F193" s="126"/>
      <c r="G193" s="126"/>
      <c r="H193" s="126"/>
      <c r="I193" s="126"/>
      <c r="J193" s="126"/>
    </row>
    <row r="194" spans="1:14" s="18" customFormat="1" ht="25.5" x14ac:dyDescent="0.25">
      <c r="A194" s="127" t="s">
        <v>103</v>
      </c>
      <c r="B194" s="127"/>
      <c r="C194" s="127"/>
      <c r="D194" s="100" t="s">
        <v>18</v>
      </c>
      <c r="E194" s="20"/>
      <c r="F194" s="20"/>
      <c r="G194" s="20"/>
      <c r="H194" s="20">
        <f>F194-G194</f>
        <v>0</v>
      </c>
      <c r="I194" s="20" t="e">
        <f>(G194/F194)*100</f>
        <v>#DIV/0!</v>
      </c>
      <c r="J194" s="35" t="s">
        <v>19</v>
      </c>
    </row>
    <row r="195" spans="1:14" s="18" customFormat="1" ht="38.25" x14ac:dyDescent="0.25">
      <c r="A195" s="127"/>
      <c r="B195" s="127"/>
      <c r="C195" s="127"/>
      <c r="D195" s="100" t="s">
        <v>20</v>
      </c>
      <c r="E195" s="20">
        <f>E99+E130+E152+E186</f>
        <v>44605.5</v>
      </c>
      <c r="F195" s="20">
        <f t="shared" ref="F195:G195" si="36">F99+F130+F152+F186</f>
        <v>44605.5</v>
      </c>
      <c r="G195" s="20">
        <f t="shared" si="36"/>
        <v>38236.5</v>
      </c>
      <c r="H195" s="20">
        <f t="shared" ref="H195:H198" si="37">F195-G195</f>
        <v>6369</v>
      </c>
      <c r="I195" s="20">
        <f t="shared" ref="I195:I198" si="38">(G195/F195)*100</f>
        <v>85.721491744291626</v>
      </c>
      <c r="J195" s="35" t="s">
        <v>19</v>
      </c>
    </row>
    <row r="196" spans="1:14" s="18" customFormat="1" ht="15" customHeight="1" x14ac:dyDescent="0.25">
      <c r="A196" s="127"/>
      <c r="B196" s="127"/>
      <c r="C196" s="127"/>
      <c r="D196" s="100" t="s">
        <v>21</v>
      </c>
      <c r="E196" s="20">
        <f>E100+E131+E153+E187</f>
        <v>21132</v>
      </c>
      <c r="F196" s="20">
        <f t="shared" ref="F196:G196" si="39">F100+F131+F153+F187</f>
        <v>21132</v>
      </c>
      <c r="G196" s="20">
        <f t="shared" si="39"/>
        <v>8116.5</v>
      </c>
      <c r="H196" s="20">
        <f t="shared" si="37"/>
        <v>13015.5</v>
      </c>
      <c r="I196" s="20">
        <f t="shared" si="38"/>
        <v>38.408574673480977</v>
      </c>
      <c r="J196" s="35"/>
    </row>
    <row r="197" spans="1:14" s="18" customFormat="1" ht="38.25" x14ac:dyDescent="0.25">
      <c r="A197" s="127"/>
      <c r="B197" s="127"/>
      <c r="C197" s="127"/>
      <c r="D197" s="100" t="s">
        <v>22</v>
      </c>
      <c r="E197" s="20"/>
      <c r="F197" s="20"/>
      <c r="G197" s="20"/>
      <c r="H197" s="20">
        <f t="shared" si="37"/>
        <v>0</v>
      </c>
      <c r="I197" s="20" t="e">
        <f t="shared" si="38"/>
        <v>#DIV/0!</v>
      </c>
      <c r="J197" s="35" t="s">
        <v>19</v>
      </c>
    </row>
    <row r="198" spans="1:14" s="18" customFormat="1" x14ac:dyDescent="0.25">
      <c r="A198" s="127"/>
      <c r="B198" s="127"/>
      <c r="C198" s="127"/>
      <c r="D198" s="100" t="s">
        <v>25</v>
      </c>
      <c r="E198" s="20">
        <f>E194+E195+E196+E197</f>
        <v>65737.5</v>
      </c>
      <c r="F198" s="20">
        <f t="shared" ref="F198:G198" si="40">F194+F195+F196+F197</f>
        <v>65737.5</v>
      </c>
      <c r="G198" s="20">
        <f t="shared" si="40"/>
        <v>46353</v>
      </c>
      <c r="H198" s="20">
        <f t="shared" si="37"/>
        <v>19384.5</v>
      </c>
      <c r="I198" s="20">
        <f t="shared" si="38"/>
        <v>70.512264689104384</v>
      </c>
      <c r="J198" s="35" t="s">
        <v>19</v>
      </c>
      <c r="L198" s="36"/>
      <c r="M198" s="36"/>
      <c r="N198" s="36"/>
    </row>
    <row r="199" spans="1:14" s="18" customFormat="1" ht="25.5" customHeight="1" x14ac:dyDescent="0.25">
      <c r="A199" s="105" t="s">
        <v>125</v>
      </c>
      <c r="B199" s="106"/>
      <c r="C199" s="107"/>
      <c r="D199" s="100" t="s">
        <v>18</v>
      </c>
      <c r="E199" s="20">
        <f>E28</f>
        <v>8030</v>
      </c>
      <c r="F199" s="20">
        <f t="shared" ref="F199:G199" si="41">F28</f>
        <v>8030</v>
      </c>
      <c r="G199" s="20">
        <f t="shared" si="41"/>
        <v>3999</v>
      </c>
      <c r="H199" s="20">
        <f>F199-G199</f>
        <v>4031</v>
      </c>
      <c r="I199" s="20">
        <f>(G199/F199)*100</f>
        <v>49.800747198007471</v>
      </c>
      <c r="J199" s="35" t="s">
        <v>19</v>
      </c>
    </row>
    <row r="200" spans="1:14" s="18" customFormat="1" ht="38.25" customHeight="1" x14ac:dyDescent="0.25">
      <c r="A200" s="108"/>
      <c r="B200" s="109"/>
      <c r="C200" s="110"/>
      <c r="D200" s="100" t="s">
        <v>20</v>
      </c>
      <c r="E200" s="20">
        <f>E33</f>
        <v>9219</v>
      </c>
      <c r="F200" s="20">
        <f t="shared" ref="F200:G200" si="42">F33</f>
        <v>9219</v>
      </c>
      <c r="G200" s="20">
        <f t="shared" si="42"/>
        <v>3064</v>
      </c>
      <c r="H200" s="20">
        <f t="shared" ref="H200:H203" si="43">F200-G200</f>
        <v>6155</v>
      </c>
      <c r="I200" s="20">
        <f t="shared" ref="I200:I203" si="44">(G200/F200)*100</f>
        <v>33.235708862132554</v>
      </c>
      <c r="J200" s="35" t="s">
        <v>19</v>
      </c>
    </row>
    <row r="201" spans="1:14" s="18" customFormat="1" ht="25.5" x14ac:dyDescent="0.25">
      <c r="A201" s="108"/>
      <c r="B201" s="109"/>
      <c r="C201" s="110"/>
      <c r="D201" s="100" t="s">
        <v>21</v>
      </c>
      <c r="E201" s="20">
        <f>E30</f>
        <v>147983.29999999999</v>
      </c>
      <c r="F201" s="20">
        <f t="shared" ref="F201:G201" si="45">F30</f>
        <v>147983.29999999999</v>
      </c>
      <c r="G201" s="20">
        <f t="shared" si="45"/>
        <v>82925</v>
      </c>
      <c r="H201" s="20">
        <f t="shared" si="43"/>
        <v>65058.299999999988</v>
      </c>
      <c r="I201" s="20">
        <f t="shared" si="44"/>
        <v>56.036728468685325</v>
      </c>
      <c r="J201" s="35" t="s">
        <v>19</v>
      </c>
    </row>
    <row r="202" spans="1:14" s="18" customFormat="1" ht="38.25" x14ac:dyDescent="0.25">
      <c r="A202" s="108"/>
      <c r="B202" s="109"/>
      <c r="C202" s="110"/>
      <c r="D202" s="100" t="s">
        <v>22</v>
      </c>
      <c r="E202" s="20">
        <f>E35</f>
        <v>0</v>
      </c>
      <c r="F202" s="20">
        <f t="shared" ref="F202:G202" si="46">F35</f>
        <v>0</v>
      </c>
      <c r="G202" s="20">
        <f t="shared" si="46"/>
        <v>0</v>
      </c>
      <c r="H202" s="20">
        <f t="shared" si="43"/>
        <v>0</v>
      </c>
      <c r="I202" s="20" t="e">
        <f t="shared" si="44"/>
        <v>#DIV/0!</v>
      </c>
      <c r="J202" s="35" t="s">
        <v>19</v>
      </c>
    </row>
    <row r="203" spans="1:14" s="18" customFormat="1" x14ac:dyDescent="0.25">
      <c r="A203" s="111"/>
      <c r="B203" s="112"/>
      <c r="C203" s="113"/>
      <c r="D203" s="100" t="s">
        <v>25</v>
      </c>
      <c r="E203" s="20">
        <f>E199+E200+E201+E202</f>
        <v>165232.29999999999</v>
      </c>
      <c r="F203" s="20">
        <f t="shared" ref="F203:G203" si="47">F199+F200+F201+F202</f>
        <v>165232.29999999999</v>
      </c>
      <c r="G203" s="20">
        <f t="shared" si="47"/>
        <v>89988</v>
      </c>
      <c r="H203" s="20">
        <f t="shared" si="43"/>
        <v>75244.299999999988</v>
      </c>
      <c r="I203" s="20">
        <f t="shared" si="44"/>
        <v>54.461506618258056</v>
      </c>
      <c r="J203" s="35" t="s">
        <v>19</v>
      </c>
    </row>
    <row r="204" spans="1:14" s="18" customFormat="1" ht="25.5" x14ac:dyDescent="0.25">
      <c r="A204" s="105" t="s">
        <v>121</v>
      </c>
      <c r="B204" s="106"/>
      <c r="C204" s="107"/>
      <c r="D204" s="100" t="s">
        <v>18</v>
      </c>
      <c r="E204" s="20"/>
      <c r="F204" s="20"/>
      <c r="G204" s="20"/>
      <c r="H204" s="20">
        <f>F204-G204</f>
        <v>0</v>
      </c>
      <c r="I204" s="20" t="e">
        <f>(G204/F204)*100</f>
        <v>#DIV/0!</v>
      </c>
      <c r="J204" s="35" t="s">
        <v>19</v>
      </c>
    </row>
    <row r="205" spans="1:14" s="18" customFormat="1" ht="38.25" x14ac:dyDescent="0.25">
      <c r="A205" s="108"/>
      <c r="B205" s="109"/>
      <c r="C205" s="110"/>
      <c r="D205" s="100" t="s">
        <v>20</v>
      </c>
      <c r="E205" s="20"/>
      <c r="F205" s="20"/>
      <c r="G205" s="20"/>
      <c r="H205" s="20">
        <f t="shared" ref="H205:H208" si="48">F205-G205</f>
        <v>0</v>
      </c>
      <c r="I205" s="20" t="e">
        <f t="shared" ref="I205:I208" si="49">(G205/F205)*100</f>
        <v>#DIV/0!</v>
      </c>
      <c r="J205" s="35" t="s">
        <v>19</v>
      </c>
    </row>
    <row r="206" spans="1:14" s="18" customFormat="1" ht="25.5" x14ac:dyDescent="0.25">
      <c r="A206" s="108"/>
      <c r="B206" s="109"/>
      <c r="C206" s="110"/>
      <c r="D206" s="100" t="s">
        <v>21</v>
      </c>
      <c r="E206" s="20"/>
      <c r="F206" s="20"/>
      <c r="G206" s="20"/>
      <c r="H206" s="20">
        <f t="shared" si="48"/>
        <v>0</v>
      </c>
      <c r="I206" s="20" t="e">
        <f t="shared" si="49"/>
        <v>#DIV/0!</v>
      </c>
      <c r="J206" s="35" t="s">
        <v>19</v>
      </c>
    </row>
    <row r="207" spans="1:14" s="18" customFormat="1" ht="38.25" customHeight="1" x14ac:dyDescent="0.25">
      <c r="A207" s="108"/>
      <c r="B207" s="109"/>
      <c r="C207" s="110"/>
      <c r="D207" s="100" t="s">
        <v>22</v>
      </c>
      <c r="E207" s="20"/>
      <c r="F207" s="20"/>
      <c r="G207" s="20"/>
      <c r="H207" s="20">
        <f t="shared" si="48"/>
        <v>0</v>
      </c>
      <c r="I207" s="20" t="e">
        <f t="shared" si="49"/>
        <v>#DIV/0!</v>
      </c>
      <c r="J207" s="35" t="s">
        <v>19</v>
      </c>
    </row>
    <row r="208" spans="1:14" s="18" customFormat="1" ht="25.5" customHeight="1" x14ac:dyDescent="0.25">
      <c r="A208" s="111"/>
      <c r="B208" s="112"/>
      <c r="C208" s="113"/>
      <c r="D208" s="100" t="s">
        <v>25</v>
      </c>
      <c r="E208" s="20">
        <f>E204+E205+E206+E207</f>
        <v>0</v>
      </c>
      <c r="F208" s="20">
        <f t="shared" ref="F208:G208" si="50">F204+F205+F206+F207</f>
        <v>0</v>
      </c>
      <c r="G208" s="20">
        <f t="shared" si="50"/>
        <v>0</v>
      </c>
      <c r="H208" s="20">
        <f t="shared" si="48"/>
        <v>0</v>
      </c>
      <c r="I208" s="20" t="e">
        <f t="shared" si="49"/>
        <v>#DIV/0!</v>
      </c>
      <c r="J208" s="35" t="s">
        <v>19</v>
      </c>
    </row>
    <row r="209" spans="1:9" ht="15.75" x14ac:dyDescent="0.25">
      <c r="A209" s="3" t="s">
        <v>24</v>
      </c>
    </row>
    <row r="210" spans="1:9" ht="15.75" x14ac:dyDescent="0.25">
      <c r="A210" s="3"/>
    </row>
    <row r="211" spans="1:9" ht="15" customHeight="1" x14ac:dyDescent="0.25">
      <c r="A211" s="150" t="s">
        <v>40</v>
      </c>
      <c r="B211" s="150"/>
      <c r="C211" s="32" t="s">
        <v>126</v>
      </c>
      <c r="D211" s="22" t="s">
        <v>127</v>
      </c>
      <c r="E211" s="28"/>
      <c r="F211" s="157" t="s">
        <v>140</v>
      </c>
      <c r="G211" s="157"/>
      <c r="H211" s="23" t="s">
        <v>127</v>
      </c>
      <c r="I211" s="33" t="s">
        <v>135</v>
      </c>
    </row>
    <row r="212" spans="1:9" x14ac:dyDescent="0.25">
      <c r="A212" s="4" t="s">
        <v>131</v>
      </c>
      <c r="B212" s="25"/>
      <c r="C212" s="26"/>
      <c r="D212" s="27"/>
      <c r="E212" s="25"/>
      <c r="F212" s="25"/>
      <c r="G212" s="25"/>
      <c r="H212" s="25"/>
      <c r="I212" s="25"/>
    </row>
    <row r="213" spans="1:9" x14ac:dyDescent="0.25">
      <c r="A213" s="4" t="s">
        <v>26</v>
      </c>
      <c r="B213" s="25"/>
      <c r="C213" s="25"/>
      <c r="D213" s="27"/>
      <c r="E213" s="25"/>
      <c r="F213" s="25"/>
      <c r="G213" s="25"/>
      <c r="H213" s="25"/>
      <c r="I213" s="25"/>
    </row>
    <row r="214" spans="1:9" ht="26.25" customHeight="1" x14ac:dyDescent="0.25">
      <c r="A214" s="150" t="s">
        <v>128</v>
      </c>
      <c r="B214" s="150"/>
      <c r="C214" s="33" t="s">
        <v>129</v>
      </c>
      <c r="D214" s="22" t="s">
        <v>127</v>
      </c>
      <c r="E214" s="24"/>
      <c r="F214" s="157" t="s">
        <v>153</v>
      </c>
      <c r="G214" s="157"/>
      <c r="H214" s="23" t="s">
        <v>127</v>
      </c>
      <c r="I214" s="33" t="s">
        <v>154</v>
      </c>
    </row>
    <row r="215" spans="1:9" x14ac:dyDescent="0.25">
      <c r="A215" s="4" t="s">
        <v>130</v>
      </c>
      <c r="B215" s="25"/>
      <c r="C215" s="25"/>
      <c r="D215" s="27"/>
      <c r="E215" s="25"/>
      <c r="F215" s="25"/>
      <c r="G215" s="25"/>
      <c r="H215" s="25"/>
      <c r="I215" s="25"/>
    </row>
    <row r="216" spans="1:9" x14ac:dyDescent="0.25">
      <c r="A216" s="4" t="s">
        <v>27</v>
      </c>
      <c r="B216" s="25"/>
      <c r="C216" s="25"/>
      <c r="D216" s="27"/>
      <c r="E216" s="25"/>
      <c r="F216" s="25"/>
      <c r="G216" s="25"/>
      <c r="H216" s="25"/>
      <c r="I216" s="25"/>
    </row>
    <row r="217" spans="1:9" ht="42" customHeight="1" x14ac:dyDescent="0.25">
      <c r="A217" s="150" t="s">
        <v>69</v>
      </c>
      <c r="B217" s="150"/>
      <c r="C217" s="34" t="s">
        <v>134</v>
      </c>
      <c r="D217" s="18" t="s">
        <v>127</v>
      </c>
      <c r="F217" s="157" t="s">
        <v>136</v>
      </c>
      <c r="G217" s="157"/>
      <c r="H217" s="23" t="s">
        <v>127</v>
      </c>
      <c r="I217" s="32" t="s">
        <v>137</v>
      </c>
    </row>
    <row r="218" spans="1:9" x14ac:dyDescent="0.25">
      <c r="A218" s="4" t="s">
        <v>132</v>
      </c>
      <c r="B218" s="31"/>
      <c r="C218" s="29"/>
      <c r="D218" s="30"/>
      <c r="E218" s="25"/>
      <c r="F218" s="25"/>
      <c r="G218" s="25"/>
      <c r="H218" s="25"/>
      <c r="I218" s="25"/>
    </row>
    <row r="219" spans="1:9" x14ac:dyDescent="0.25">
      <c r="A219" s="4" t="s">
        <v>28</v>
      </c>
      <c r="B219" s="25"/>
      <c r="C219" s="25"/>
      <c r="D219" s="27"/>
      <c r="E219" s="25"/>
      <c r="F219" s="25"/>
      <c r="G219" s="25"/>
      <c r="H219" s="25"/>
      <c r="I219" s="25"/>
    </row>
    <row r="220" spans="1:9" x14ac:dyDescent="0.25">
      <c r="A220" s="5"/>
    </row>
    <row r="221" spans="1:9" ht="14.25" customHeight="1" x14ac:dyDescent="0.25">
      <c r="A221" s="6" t="s">
        <v>141</v>
      </c>
    </row>
  </sheetData>
  <mergeCells count="127">
    <mergeCell ref="J86:J89"/>
    <mergeCell ref="J90:J93"/>
    <mergeCell ref="J54:J57"/>
    <mergeCell ref="J58:J61"/>
    <mergeCell ref="J66:J69"/>
    <mergeCell ref="J70:J73"/>
    <mergeCell ref="J74:J77"/>
    <mergeCell ref="J78:J81"/>
    <mergeCell ref="J82:J85"/>
    <mergeCell ref="J62:J65"/>
    <mergeCell ref="A211:B211"/>
    <mergeCell ref="A214:B214"/>
    <mergeCell ref="F214:G214"/>
    <mergeCell ref="A217:B217"/>
    <mergeCell ref="F211:G211"/>
    <mergeCell ref="F217:G217"/>
    <mergeCell ref="B58:B61"/>
    <mergeCell ref="C58:C61"/>
    <mergeCell ref="A62:A65"/>
    <mergeCell ref="B62:B65"/>
    <mergeCell ref="C62:C65"/>
    <mergeCell ref="A78:A81"/>
    <mergeCell ref="B78:B81"/>
    <mergeCell ref="C78:C81"/>
    <mergeCell ref="A90:A93"/>
    <mergeCell ref="B90:B93"/>
    <mergeCell ref="C90:C93"/>
    <mergeCell ref="A66:A69"/>
    <mergeCell ref="B66:B69"/>
    <mergeCell ref="C66:C69"/>
    <mergeCell ref="A98:C101"/>
    <mergeCell ref="A82:A85"/>
    <mergeCell ref="B82:B85"/>
    <mergeCell ref="C82:C85"/>
    <mergeCell ref="A125:C128"/>
    <mergeCell ref="C121:C124"/>
    <mergeCell ref="B121:B124"/>
    <mergeCell ref="A121:A124"/>
    <mergeCell ref="A117:A120"/>
    <mergeCell ref="B117:B120"/>
    <mergeCell ref="B113:B116"/>
    <mergeCell ref="C113:C116"/>
    <mergeCell ref="A102:J102"/>
    <mergeCell ref="A103:J103"/>
    <mergeCell ref="A1:J1"/>
    <mergeCell ref="A2:J2"/>
    <mergeCell ref="A6:D6"/>
    <mergeCell ref="A8:D8"/>
    <mergeCell ref="A5:D5"/>
    <mergeCell ref="A7:D7"/>
    <mergeCell ref="B23:J23"/>
    <mergeCell ref="A28:A31"/>
    <mergeCell ref="B28:B31"/>
    <mergeCell ref="C28:C31"/>
    <mergeCell ref="G10:G12"/>
    <mergeCell ref="A14:J14"/>
    <mergeCell ref="A15:J15"/>
    <mergeCell ref="B16:J16"/>
    <mergeCell ref="A19:C22"/>
    <mergeCell ref="H10:I10"/>
    <mergeCell ref="J10:J12"/>
    <mergeCell ref="A10:A12"/>
    <mergeCell ref="D10:D12"/>
    <mergeCell ref="E10:E12"/>
    <mergeCell ref="F10:F12"/>
    <mergeCell ref="A32:C35"/>
    <mergeCell ref="A36:C39"/>
    <mergeCell ref="A40:J40"/>
    <mergeCell ref="A41:J41"/>
    <mergeCell ref="B42:J42"/>
    <mergeCell ref="B104:J104"/>
    <mergeCell ref="B10:B12"/>
    <mergeCell ref="C10:C12"/>
    <mergeCell ref="A48:C51"/>
    <mergeCell ref="B52:J52"/>
    <mergeCell ref="A86:A89"/>
    <mergeCell ref="B86:B89"/>
    <mergeCell ref="C86:C89"/>
    <mergeCell ref="A54:A57"/>
    <mergeCell ref="B54:B57"/>
    <mergeCell ref="C54:C57"/>
    <mergeCell ref="A58:A61"/>
    <mergeCell ref="A70:A73"/>
    <mergeCell ref="B70:B73"/>
    <mergeCell ref="C70:C73"/>
    <mergeCell ref="A74:A77"/>
    <mergeCell ref="B74:B77"/>
    <mergeCell ref="C74:C77"/>
    <mergeCell ref="A94:C97"/>
    <mergeCell ref="A155:J155"/>
    <mergeCell ref="A156:J156"/>
    <mergeCell ref="B157:J157"/>
    <mergeCell ref="A163:C166"/>
    <mergeCell ref="B167:J167"/>
    <mergeCell ref="A147:C150"/>
    <mergeCell ref="C105:C108"/>
    <mergeCell ref="B105:B108"/>
    <mergeCell ref="A105:A108"/>
    <mergeCell ref="A138:C141"/>
    <mergeCell ref="B142:J142"/>
    <mergeCell ref="A151:C154"/>
    <mergeCell ref="A143:A146"/>
    <mergeCell ref="B143:B146"/>
    <mergeCell ref="C143:C146"/>
    <mergeCell ref="A129:C132"/>
    <mergeCell ref="A133:J133"/>
    <mergeCell ref="A134:J134"/>
    <mergeCell ref="B135:J135"/>
    <mergeCell ref="A109:A112"/>
    <mergeCell ref="B109:B112"/>
    <mergeCell ref="C109:C112"/>
    <mergeCell ref="C117:C120"/>
    <mergeCell ref="A113:A116"/>
    <mergeCell ref="A181:C184"/>
    <mergeCell ref="A185:C188"/>
    <mergeCell ref="A199:C203"/>
    <mergeCell ref="A204:C208"/>
    <mergeCell ref="A189:C192"/>
    <mergeCell ref="A171:A174"/>
    <mergeCell ref="B171:B174"/>
    <mergeCell ref="C171:C174"/>
    <mergeCell ref="A177:A180"/>
    <mergeCell ref="B177:B180"/>
    <mergeCell ref="C177:C180"/>
    <mergeCell ref="A193:J193"/>
    <mergeCell ref="A194:C198"/>
    <mergeCell ref="J172:J174"/>
  </mergeCells>
  <printOptions horizontalCentered="1"/>
  <pageMargins left="0.17" right="0" top="0.17" bottom="0.17" header="0.11811023622047245" footer="0.11811023622047245"/>
  <pageSetup paperSize="9" scale="73" fitToHeight="100" orientation="landscape" r:id="rId1"/>
  <rowBreaks count="9" manualBreakCount="9">
    <brk id="35" max="16383" man="1"/>
    <brk id="51" max="16383" man="1"/>
    <brk id="69" max="16383" man="1"/>
    <brk id="89" max="16383" man="1"/>
    <brk id="108" max="16383" man="1"/>
    <brk id="128" max="16383" man="1"/>
    <brk id="146" max="16383" man="1"/>
    <brk id="162" max="16383" man="1"/>
    <brk id="19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2014-07-17T04:48:01Z</dcterms:modified>
</cp:coreProperties>
</file>