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89" i="1" l="1"/>
  <c r="G80" i="1"/>
  <c r="G108" i="1"/>
  <c r="F108" i="1"/>
  <c r="E108" i="1"/>
  <c r="E106" i="1"/>
  <c r="G102" i="1"/>
  <c r="F102" i="1"/>
  <c r="E102" i="1"/>
  <c r="E101" i="1"/>
  <c r="G98" i="1"/>
  <c r="F98" i="1"/>
  <c r="E98" i="1"/>
  <c r="E96" i="1"/>
  <c r="G94" i="1"/>
  <c r="E42" i="1"/>
  <c r="E64" i="1" l="1"/>
  <c r="F64" i="1"/>
  <c r="G64" i="1"/>
  <c r="G46" i="1"/>
  <c r="F93" i="1" l="1"/>
  <c r="E91" i="1"/>
  <c r="E93" i="1"/>
  <c r="E94" i="1"/>
  <c r="E89" i="1"/>
  <c r="H89" i="1" s="1"/>
  <c r="H66" i="1"/>
  <c r="I62" i="1"/>
  <c r="I56" i="1"/>
  <c r="G25" i="1"/>
  <c r="H18" i="1"/>
  <c r="H56" i="1" l="1"/>
  <c r="H37" i="1"/>
  <c r="G35" i="1"/>
  <c r="G59" i="1" l="1"/>
  <c r="F59" i="1"/>
  <c r="E59" i="1"/>
  <c r="I59" i="1" l="1"/>
  <c r="H108" i="1"/>
  <c r="F94" i="1"/>
  <c r="G88" i="1"/>
  <c r="G42" i="1" l="1"/>
  <c r="G43" i="1"/>
  <c r="F42" i="1"/>
  <c r="F71" i="1" s="1"/>
  <c r="F43" i="1"/>
  <c r="E43" i="1"/>
  <c r="H42" i="1" l="1"/>
  <c r="H43" i="1"/>
  <c r="I94" i="1"/>
  <c r="H94" i="1"/>
  <c r="G91" i="1"/>
  <c r="F91" i="1"/>
  <c r="I89" i="1"/>
  <c r="I88" i="1"/>
  <c r="H88" i="1"/>
  <c r="G86" i="1"/>
  <c r="F86" i="1"/>
  <c r="E86" i="1"/>
  <c r="I102" i="1"/>
  <c r="H102" i="1"/>
  <c r="H101" i="1" s="1"/>
  <c r="G101" i="1"/>
  <c r="F101" i="1"/>
  <c r="I98" i="1"/>
  <c r="H98" i="1"/>
  <c r="H96" i="1" s="1"/>
  <c r="G96" i="1"/>
  <c r="F96" i="1"/>
  <c r="H109" i="1"/>
  <c r="I108" i="1"/>
  <c r="G106" i="1"/>
  <c r="F106" i="1"/>
  <c r="I84" i="1"/>
  <c r="F84" i="1"/>
  <c r="H84" i="1"/>
  <c r="G84" i="1"/>
  <c r="E84" i="1"/>
  <c r="I106" i="1" l="1"/>
  <c r="I91" i="1"/>
  <c r="H86" i="1"/>
  <c r="H106" i="1"/>
  <c r="H91" i="1"/>
  <c r="I101" i="1"/>
  <c r="I96" i="1"/>
  <c r="I86" i="1"/>
  <c r="G70" i="1" l="1"/>
  <c r="G81" i="1" s="1"/>
  <c r="F70" i="1"/>
  <c r="F81" i="1" s="1"/>
  <c r="E70" i="1"/>
  <c r="I67" i="1"/>
  <c r="H67" i="1"/>
  <c r="H65" i="1"/>
  <c r="H62" i="1"/>
  <c r="G53" i="1"/>
  <c r="F53" i="1"/>
  <c r="E53" i="1"/>
  <c r="F46" i="1"/>
  <c r="E46" i="1"/>
  <c r="I49" i="1"/>
  <c r="H49" i="1"/>
  <c r="F41" i="1"/>
  <c r="E41" i="1"/>
  <c r="I37" i="1"/>
  <c r="G41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G15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72" i="1"/>
  <c r="F83" i="1" s="1"/>
  <c r="F82" i="1"/>
  <c r="E71" i="1"/>
  <c r="E82" i="1" s="1"/>
  <c r="E72" i="1"/>
  <c r="E83" i="1" s="1"/>
  <c r="G72" i="1"/>
  <c r="G71" i="1"/>
  <c r="F80" i="1" l="1"/>
  <c r="I71" i="1"/>
  <c r="I82" i="1" s="1"/>
  <c r="I72" i="1"/>
  <c r="I83" i="1" s="1"/>
  <c r="G40" i="1"/>
  <c r="E40" i="1"/>
  <c r="F40" i="1"/>
  <c r="I43" i="1"/>
  <c r="H40" i="1"/>
  <c r="E80" i="1"/>
  <c r="I42" i="1"/>
  <c r="F69" i="1"/>
  <c r="E69" i="1"/>
  <c r="G83" i="1"/>
  <c r="H72" i="1"/>
  <c r="H83" i="1" s="1"/>
  <c r="G69" i="1"/>
  <c r="G82" i="1"/>
  <c r="H71" i="1"/>
  <c r="H82" i="1" s="1"/>
  <c r="I80" i="1" l="1"/>
  <c r="I40" i="1"/>
  <c r="H69" i="1"/>
  <c r="I69" i="1"/>
  <c r="H80" i="1"/>
</calcChain>
</file>

<file path=xl/sharedStrings.xml><?xml version="1.0" encoding="utf-8"?>
<sst xmlns="http://schemas.openxmlformats.org/spreadsheetml/2006/main" count="170" uniqueCount="82">
  <si>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</si>
  <si>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</si>
  <si>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</si>
  <si>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</si>
  <si>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</si>
  <si>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</si>
  <si>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</si>
  <si>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</si>
  <si>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</si>
  <si>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</si>
  <si>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</si>
  <si>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</si>
  <si>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</si>
  <si>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</si>
  <si>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</si>
  <si>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</si>
  <si>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</si>
  <si>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</si>
  <si>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</si>
  <si>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</si>
  <si>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</si>
  <si>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</si>
  <si>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</si>
  <si>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</si>
  <si>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</si>
  <si>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</si>
  <si>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</si>
  <si>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</si>
  <si>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</si>
  <si>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</si>
  <si>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</si>
  <si>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</si>
  <si>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</si>
  <si>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</si>
  <si>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</si>
  <si>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</si>
  <si>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</si>
  <si>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</si>
  <si>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</si>
  <si>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</si>
  <si>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</si>
  <si>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</si>
  <si>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</si>
  <si>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</si>
  <si>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</si>
  <si>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</si>
  <si>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</si>
  <si>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</si>
  <si>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</si>
  <si>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</si>
  <si>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</si>
  <si>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</si>
  <si>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инвестиции в объекты муниципальной собственности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</si>
  <si>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</si>
  <si>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</si>
  <si>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</si>
  <si>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</si>
  <si>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</si>
  <si>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</si>
  <si>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</si>
  <si>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</si>
  <si>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</si>
  <si>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</si>
  <si>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</si>
  <si>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</si>
  <si>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</si>
  <si>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</si>
  <si>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</si>
  <si>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</si>
  <si>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</si>
  <si>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</si>
  <si>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</si>
  <si>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</si>
  <si>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</si>
  <si>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</si>
  <si>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</si>
  <si>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>Заседания Антинаркотической комиссии проведены в соответствии с Планом работы на 2020 г.</t>
  </si>
  <si>
    <t>01 мая 2021 года</t>
  </si>
  <si>
    <t xml:space="preserve">В 2021 году осуществляются работы по техническому обеспечению системы видеонаблюдения АПК "Безопасный город" </t>
  </si>
  <si>
    <t>Деятельность ТКДНиЗП осуществлялась в соответствии с планом работы</t>
  </si>
  <si>
    <t xml:space="preserve">Заседания МСпоПК проводятся в соответствии с Планом работы на 2021 г. </t>
  </si>
  <si>
    <t>И.М. Занина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</si>
</sst>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23"/>
  <sheetViews>
    <sheetView tabSelected="1" zoomScale="85" zoomScaleNormal="85" workbookViewId="0">
      <selection activeCell="O11" sqref="O11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6" customWidth="1"/>
    <col min="8" max="8" width="11.5703125" customWidth="1"/>
    <col min="9" max="9" width="13.7109375" style="36" customWidth="1"/>
    <col min="10" max="10" width="13.85546875" customWidth="1"/>
  </cols>
  <sheetData>
    <row r="1" spans="1:10" ht="15.75" x14ac:dyDescent="0.2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5.75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77</v>
      </c>
      <c r="G3" s="44"/>
      <c r="H3" s="5"/>
      <c r="I3" s="35"/>
      <c r="J3" s="5"/>
    </row>
    <row r="4" spans="1:10" ht="15.75" x14ac:dyDescent="0.25">
      <c r="A4" s="1"/>
    </row>
    <row r="5" spans="1:10" ht="19.5" customHeight="1" x14ac:dyDescent="0.25">
      <c r="A5" s="143"/>
      <c r="B5" s="143"/>
      <c r="C5" s="143"/>
      <c r="D5" s="143"/>
    </row>
    <row r="6" spans="1:10" x14ac:dyDescent="0.25">
      <c r="A6" s="142" t="s">
        <v>2</v>
      </c>
      <c r="B6" s="142"/>
      <c r="C6" s="142"/>
      <c r="D6" s="142"/>
    </row>
    <row r="7" spans="1:10" x14ac:dyDescent="0.25">
      <c r="A7" s="144" t="s">
        <v>33</v>
      </c>
      <c r="B7" s="144"/>
      <c r="C7" s="144"/>
      <c r="D7" s="144"/>
    </row>
    <row r="8" spans="1:10" x14ac:dyDescent="0.25">
      <c r="A8" s="142" t="s">
        <v>3</v>
      </c>
      <c r="B8" s="142"/>
      <c r="C8" s="142"/>
      <c r="D8" s="142"/>
    </row>
    <row r="9" spans="1:10" ht="15.75" x14ac:dyDescent="0.25">
      <c r="A9" s="2" t="s">
        <v>4</v>
      </c>
      <c r="G9" s="45"/>
      <c r="J9" t="s">
        <v>31</v>
      </c>
    </row>
    <row r="10" spans="1:10" ht="27.75" customHeight="1" x14ac:dyDescent="0.25">
      <c r="A10" s="151" t="s">
        <v>5</v>
      </c>
      <c r="B10" s="152" t="s">
        <v>29</v>
      </c>
      <c r="C10" s="152" t="s">
        <v>32</v>
      </c>
      <c r="D10" s="132" t="s">
        <v>6</v>
      </c>
      <c r="E10" s="152" t="s">
        <v>7</v>
      </c>
      <c r="F10" s="155" t="s">
        <v>8</v>
      </c>
      <c r="G10" s="147" t="s">
        <v>20</v>
      </c>
      <c r="H10" s="151" t="s">
        <v>9</v>
      </c>
      <c r="I10" s="152"/>
      <c r="J10" s="152" t="s">
        <v>30</v>
      </c>
    </row>
    <row r="11" spans="1:10" ht="35.25" customHeight="1" x14ac:dyDescent="0.25">
      <c r="A11" s="151"/>
      <c r="B11" s="152"/>
      <c r="C11" s="152"/>
      <c r="D11" s="153"/>
      <c r="E11" s="152"/>
      <c r="F11" s="155"/>
      <c r="G11" s="148"/>
      <c r="H11" s="4" t="s">
        <v>10</v>
      </c>
      <c r="I11" s="37" t="s">
        <v>11</v>
      </c>
      <c r="J11" s="152"/>
    </row>
    <row r="12" spans="1:10" ht="31.5" customHeight="1" x14ac:dyDescent="0.25">
      <c r="A12" s="151"/>
      <c r="B12" s="152"/>
      <c r="C12" s="152"/>
      <c r="D12" s="154"/>
      <c r="E12" s="152"/>
      <c r="F12" s="155"/>
      <c r="G12" s="149"/>
      <c r="H12" s="4" t="s">
        <v>28</v>
      </c>
      <c r="I12" s="37" t="s">
        <v>12</v>
      </c>
      <c r="J12" s="152"/>
    </row>
    <row r="13" spans="1:10" ht="19.5" customHeight="1" x14ac:dyDescent="0.25">
      <c r="A13" s="31">
        <v>1</v>
      </c>
      <c r="B13" s="32">
        <v>2</v>
      </c>
      <c r="C13" s="32">
        <v>3</v>
      </c>
      <c r="D13" s="33">
        <v>4</v>
      </c>
      <c r="E13" s="32">
        <v>5</v>
      </c>
      <c r="F13" s="34">
        <v>6</v>
      </c>
      <c r="G13" s="47">
        <v>7</v>
      </c>
      <c r="H13" s="31">
        <v>8</v>
      </c>
      <c r="I13" s="37">
        <v>9</v>
      </c>
      <c r="J13" s="32">
        <v>10</v>
      </c>
    </row>
    <row r="14" spans="1:10" x14ac:dyDescent="0.25">
      <c r="A14" s="150" t="s">
        <v>21</v>
      </c>
      <c r="B14" s="150"/>
      <c r="C14" s="150"/>
      <c r="D14" s="150"/>
      <c r="E14" s="150"/>
      <c r="F14" s="150"/>
      <c r="G14" s="150"/>
      <c r="H14" s="150"/>
      <c r="I14" s="150"/>
      <c r="J14" s="150"/>
    </row>
    <row r="15" spans="1:10" ht="21.75" customHeight="1" x14ac:dyDescent="0.25">
      <c r="A15" s="134" t="s">
        <v>38</v>
      </c>
      <c r="B15" s="145" t="s">
        <v>68</v>
      </c>
      <c r="C15" s="134" t="s">
        <v>24</v>
      </c>
      <c r="D15" s="24" t="s">
        <v>35</v>
      </c>
      <c r="E15" s="15">
        <v>1300</v>
      </c>
      <c r="F15" s="15">
        <v>1300</v>
      </c>
      <c r="G15" s="25">
        <f>G17+G18</f>
        <v>325.5</v>
      </c>
      <c r="H15" s="15">
        <f>H17+H18</f>
        <v>-974.5</v>
      </c>
      <c r="I15" s="25">
        <f>G15/F15*100</f>
        <v>25.038461538461537</v>
      </c>
      <c r="J15" s="138" t="s">
        <v>78</v>
      </c>
    </row>
    <row r="16" spans="1:10" ht="24.95" customHeight="1" x14ac:dyDescent="0.25">
      <c r="A16" s="106"/>
      <c r="B16" s="146"/>
      <c r="C16" s="106"/>
      <c r="D16" s="24" t="s">
        <v>13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39"/>
    </row>
    <row r="17" spans="1:25" ht="24.95" customHeight="1" x14ac:dyDescent="0.25">
      <c r="A17" s="106"/>
      <c r="B17" s="146"/>
      <c r="C17" s="106"/>
      <c r="D17" s="24" t="s">
        <v>36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39"/>
    </row>
    <row r="18" spans="1:25" ht="24.75" customHeight="1" x14ac:dyDescent="0.25">
      <c r="A18" s="106"/>
      <c r="B18" s="146"/>
      <c r="C18" s="106"/>
      <c r="D18" s="24" t="s">
        <v>15</v>
      </c>
      <c r="E18" s="15">
        <v>1300</v>
      </c>
      <c r="F18" s="66">
        <v>1300</v>
      </c>
      <c r="G18" s="25">
        <v>325.5</v>
      </c>
      <c r="H18" s="15">
        <f>G18-F18</f>
        <v>-974.5</v>
      </c>
      <c r="I18" s="25">
        <f>G18/F18*100</f>
        <v>25.038461538461537</v>
      </c>
      <c r="J18" s="139"/>
    </row>
    <row r="19" spans="1:25" ht="26.25" customHeight="1" x14ac:dyDescent="0.25">
      <c r="A19" s="106"/>
      <c r="B19" s="146"/>
      <c r="C19" s="107"/>
      <c r="D19" s="23" t="s">
        <v>16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39"/>
    </row>
    <row r="20" spans="1:25" s="10" customFormat="1" ht="24.95" customHeight="1" x14ac:dyDescent="0.25">
      <c r="A20" s="105" t="s">
        <v>39</v>
      </c>
      <c r="B20" s="90" t="s">
        <v>37</v>
      </c>
      <c r="C20" s="105" t="s">
        <v>34</v>
      </c>
      <c r="D20" s="23" t="s">
        <v>23</v>
      </c>
      <c r="E20" s="15">
        <f>E22+E23</f>
        <v>154.6</v>
      </c>
      <c r="F20" s="15">
        <f>F22+F23</f>
        <v>154.6</v>
      </c>
      <c r="G20" s="38">
        <f>G22+G23</f>
        <v>34.5</v>
      </c>
      <c r="H20" s="16">
        <f>H22+H23</f>
        <v>-120.1</v>
      </c>
      <c r="I20" s="38">
        <f>G20/F20*100</f>
        <v>22.315653298835706</v>
      </c>
      <c r="J20" s="102" t="s">
        <v>75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106"/>
      <c r="B21" s="91"/>
      <c r="C21" s="106"/>
      <c r="D21" s="24" t="s">
        <v>13</v>
      </c>
      <c r="E21" s="15">
        <v>0</v>
      </c>
      <c r="F21" s="15">
        <v>0</v>
      </c>
      <c r="G21" s="38">
        <v>0</v>
      </c>
      <c r="H21" s="15">
        <v>0</v>
      </c>
      <c r="I21" s="25">
        <v>0</v>
      </c>
      <c r="J21" s="103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106"/>
      <c r="B22" s="91"/>
      <c r="C22" s="106"/>
      <c r="D22" s="24" t="s">
        <v>14</v>
      </c>
      <c r="E22" s="25">
        <v>108.2</v>
      </c>
      <c r="F22" s="25">
        <v>108.2</v>
      </c>
      <c r="G22" s="38">
        <v>24.1</v>
      </c>
      <c r="H22" s="49">
        <f>G22-F22</f>
        <v>-84.1</v>
      </c>
      <c r="I22" s="49">
        <f>G22/F22*100</f>
        <v>22.273567467652498</v>
      </c>
      <c r="J22" s="103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106"/>
      <c r="B23" s="91"/>
      <c r="C23" s="106"/>
      <c r="D23" s="24" t="s">
        <v>22</v>
      </c>
      <c r="E23" s="15">
        <v>46.4</v>
      </c>
      <c r="F23" s="15">
        <v>46.4</v>
      </c>
      <c r="G23" s="38">
        <v>10.4</v>
      </c>
      <c r="H23" s="15">
        <f>G23-F23</f>
        <v>-36</v>
      </c>
      <c r="I23" s="25">
        <f>G23/F23*100</f>
        <v>22.413793103448278</v>
      </c>
      <c r="J23" s="103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07"/>
      <c r="B24" s="92"/>
      <c r="C24" s="107"/>
      <c r="D24" s="24" t="s">
        <v>16</v>
      </c>
      <c r="E24" s="15">
        <v>0</v>
      </c>
      <c r="F24" s="15">
        <v>0</v>
      </c>
      <c r="G24" s="38">
        <v>0</v>
      </c>
      <c r="H24" s="16">
        <v>0</v>
      </c>
      <c r="I24" s="38">
        <v>0</v>
      </c>
      <c r="J24" s="104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105" t="s">
        <v>40</v>
      </c>
      <c r="B25" s="105" t="s">
        <v>69</v>
      </c>
      <c r="C25" s="105" t="s">
        <v>27</v>
      </c>
      <c r="D25" s="24" t="s">
        <v>23</v>
      </c>
      <c r="E25" s="15">
        <v>1741.3</v>
      </c>
      <c r="F25" s="15">
        <v>1741.3</v>
      </c>
      <c r="G25" s="38">
        <f>G27</f>
        <v>727</v>
      </c>
      <c r="H25" s="16">
        <f>H27</f>
        <v>-1014.3</v>
      </c>
      <c r="I25" s="38">
        <f>G25/F25*100</f>
        <v>41.750416355596393</v>
      </c>
      <c r="J25" s="102" t="s">
        <v>74</v>
      </c>
    </row>
    <row r="26" spans="1:25" s="11" customFormat="1" ht="23.25" customHeight="1" x14ac:dyDescent="0.25">
      <c r="A26" s="106"/>
      <c r="B26" s="106"/>
      <c r="C26" s="106"/>
      <c r="D26" s="24" t="s">
        <v>13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103"/>
    </row>
    <row r="27" spans="1:25" s="11" customFormat="1" ht="27.75" customHeight="1" x14ac:dyDescent="0.25">
      <c r="A27" s="106"/>
      <c r="B27" s="106"/>
      <c r="C27" s="106"/>
      <c r="D27" s="24" t="s">
        <v>36</v>
      </c>
      <c r="E27" s="15">
        <v>1741.3</v>
      </c>
      <c r="F27" s="15">
        <v>1741.3</v>
      </c>
      <c r="G27" s="15">
        <v>727</v>
      </c>
      <c r="H27" s="15">
        <f>G27-F27</f>
        <v>-1014.3</v>
      </c>
      <c r="I27" s="15">
        <f>G27/F27*100</f>
        <v>41.750416355596393</v>
      </c>
      <c r="J27" s="103"/>
    </row>
    <row r="28" spans="1:25" s="11" customFormat="1" ht="24.75" customHeight="1" x14ac:dyDescent="0.25">
      <c r="A28" s="106"/>
      <c r="B28" s="106"/>
      <c r="C28" s="106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03"/>
    </row>
    <row r="29" spans="1:25" s="11" customFormat="1" ht="25.5" customHeight="1" x14ac:dyDescent="0.25">
      <c r="A29" s="107"/>
      <c r="B29" s="107"/>
      <c r="C29" s="107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04"/>
    </row>
    <row r="30" spans="1:25" s="11" customFormat="1" ht="21" customHeight="1" x14ac:dyDescent="0.25">
      <c r="A30" s="105" t="s">
        <v>41</v>
      </c>
      <c r="B30" s="105" t="s">
        <v>70</v>
      </c>
      <c r="C30" s="105" t="s">
        <v>25</v>
      </c>
      <c r="D30" s="24" t="s">
        <v>23</v>
      </c>
      <c r="E30" s="15">
        <v>10.4</v>
      </c>
      <c r="F30" s="15">
        <v>10.4</v>
      </c>
      <c r="G30" s="38">
        <v>0</v>
      </c>
      <c r="H30" s="16">
        <f>H31</f>
        <v>-10.4</v>
      </c>
      <c r="I30" s="38">
        <f>G30/F30*100</f>
        <v>0</v>
      </c>
      <c r="J30" s="102"/>
    </row>
    <row r="31" spans="1:25" s="11" customFormat="1" ht="23.25" customHeight="1" x14ac:dyDescent="0.25">
      <c r="A31" s="106"/>
      <c r="B31" s="106"/>
      <c r="C31" s="106"/>
      <c r="D31" s="24" t="s">
        <v>13</v>
      </c>
      <c r="E31" s="15">
        <v>10.4</v>
      </c>
      <c r="F31" s="15">
        <v>10.4</v>
      </c>
      <c r="G31" s="25">
        <v>0</v>
      </c>
      <c r="H31" s="15">
        <f>G31-F31</f>
        <v>-10.4</v>
      </c>
      <c r="I31" s="25">
        <f>G31/F31*100</f>
        <v>0</v>
      </c>
      <c r="J31" s="103"/>
    </row>
    <row r="32" spans="1:25" s="11" customFormat="1" ht="24" customHeight="1" x14ac:dyDescent="0.25">
      <c r="A32" s="106"/>
      <c r="B32" s="106"/>
      <c r="C32" s="106"/>
      <c r="D32" s="24" t="s">
        <v>36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03"/>
    </row>
    <row r="33" spans="1:25" s="11" customFormat="1" ht="22.5" customHeight="1" x14ac:dyDescent="0.25">
      <c r="A33" s="106"/>
      <c r="B33" s="106"/>
      <c r="C33" s="106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03"/>
    </row>
    <row r="34" spans="1:25" s="11" customFormat="1" ht="24.75" customHeight="1" x14ac:dyDescent="0.25">
      <c r="A34" s="107"/>
      <c r="B34" s="107"/>
      <c r="C34" s="107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04"/>
    </row>
    <row r="35" spans="1:25" s="11" customFormat="1" ht="20.25" customHeight="1" x14ac:dyDescent="0.25">
      <c r="A35" s="105" t="s">
        <v>42</v>
      </c>
      <c r="B35" s="105" t="s">
        <v>71</v>
      </c>
      <c r="C35" s="105" t="s">
        <v>72</v>
      </c>
      <c r="D35" s="24" t="s">
        <v>23</v>
      </c>
      <c r="E35" s="15">
        <v>5667.5</v>
      </c>
      <c r="F35" s="15">
        <v>5667.5</v>
      </c>
      <c r="G35" s="38">
        <f>G37</f>
        <v>1657.9</v>
      </c>
      <c r="H35" s="16">
        <f>G35-F35</f>
        <v>-4009.6</v>
      </c>
      <c r="I35" s="38">
        <f>G35/F35*100</f>
        <v>29.25275694750772</v>
      </c>
      <c r="J35" s="102" t="s">
        <v>79</v>
      </c>
    </row>
    <row r="36" spans="1:25" s="11" customFormat="1" ht="24" customHeight="1" x14ac:dyDescent="0.25">
      <c r="A36" s="106"/>
      <c r="B36" s="106"/>
      <c r="C36" s="106"/>
      <c r="D36" s="24" t="s">
        <v>13</v>
      </c>
      <c r="E36" s="15">
        <v>0</v>
      </c>
      <c r="F36" s="15">
        <v>0</v>
      </c>
      <c r="G36" s="38">
        <v>0</v>
      </c>
      <c r="H36" s="16">
        <v>0</v>
      </c>
      <c r="I36" s="38">
        <v>0</v>
      </c>
      <c r="J36" s="103"/>
    </row>
    <row r="37" spans="1:25" s="11" customFormat="1" ht="23.25" customHeight="1" x14ac:dyDescent="0.25">
      <c r="A37" s="106"/>
      <c r="B37" s="106"/>
      <c r="C37" s="106"/>
      <c r="D37" s="24" t="s">
        <v>36</v>
      </c>
      <c r="E37" s="15">
        <v>5667.5</v>
      </c>
      <c r="F37" s="15">
        <v>5667.5</v>
      </c>
      <c r="G37" s="25">
        <v>1657.9</v>
      </c>
      <c r="H37" s="15">
        <f>G37-F37</f>
        <v>-4009.6</v>
      </c>
      <c r="I37" s="25">
        <f>G37/F37*100</f>
        <v>29.25275694750772</v>
      </c>
      <c r="J37" s="103"/>
    </row>
    <row r="38" spans="1:25" s="11" customFormat="1" ht="24" customHeight="1" x14ac:dyDescent="0.25">
      <c r="A38" s="106"/>
      <c r="B38" s="106"/>
      <c r="C38" s="106"/>
      <c r="D38" s="24" t="s">
        <v>22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103"/>
    </row>
    <row r="39" spans="1:25" s="11" customFormat="1" ht="26.25" customHeight="1" x14ac:dyDescent="0.25">
      <c r="A39" s="107"/>
      <c r="B39" s="107"/>
      <c r="C39" s="107"/>
      <c r="D39" s="24" t="s">
        <v>16</v>
      </c>
      <c r="E39" s="15">
        <v>0</v>
      </c>
      <c r="F39" s="15">
        <v>0</v>
      </c>
      <c r="G39" s="38">
        <v>0</v>
      </c>
      <c r="H39" s="16">
        <v>0</v>
      </c>
      <c r="I39" s="38">
        <v>0</v>
      </c>
      <c r="J39" s="104"/>
    </row>
    <row r="40" spans="1:25" ht="20.25" customHeight="1" x14ac:dyDescent="0.25">
      <c r="A40" s="114" t="s">
        <v>50</v>
      </c>
      <c r="B40" s="115"/>
      <c r="C40" s="116"/>
      <c r="D40" s="24" t="s">
        <v>35</v>
      </c>
      <c r="E40" s="25">
        <f>E41+E42+E43+E44</f>
        <v>8873.7999999999993</v>
      </c>
      <c r="F40" s="25">
        <f>F41+F42+F43+F44</f>
        <v>8873.7999999999993</v>
      </c>
      <c r="G40" s="25">
        <f>G41+G42+G43+G44</f>
        <v>2744.9</v>
      </c>
      <c r="H40" s="25">
        <f>H41+H42+H43+H44</f>
        <v>-6128.9</v>
      </c>
      <c r="I40" s="25">
        <f>G40/F40*100</f>
        <v>30.932633144763237</v>
      </c>
      <c r="J40" s="140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17"/>
      <c r="B41" s="118"/>
      <c r="C41" s="119"/>
      <c r="D41" s="24" t="s">
        <v>13</v>
      </c>
      <c r="E41" s="25">
        <f>E31</f>
        <v>10.4</v>
      </c>
      <c r="F41" s="25">
        <f>F31</f>
        <v>10.4</v>
      </c>
      <c r="G41" s="25">
        <f>G30</f>
        <v>0</v>
      </c>
      <c r="H41" s="25">
        <f>G41-E41</f>
        <v>-10.4</v>
      </c>
      <c r="I41" s="25">
        <f>G41/F41*100</f>
        <v>0</v>
      </c>
      <c r="J41" s="103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17"/>
      <c r="B42" s="118"/>
      <c r="C42" s="119"/>
      <c r="D42" s="24" t="s">
        <v>14</v>
      </c>
      <c r="E42" s="25">
        <f>E22+E27+E37</f>
        <v>7517</v>
      </c>
      <c r="F42" s="25">
        <f t="shared" ref="E42:G43" si="0">F37+F32+F27+F22+F17</f>
        <v>7517</v>
      </c>
      <c r="G42" s="25">
        <f t="shared" si="0"/>
        <v>2409</v>
      </c>
      <c r="H42" s="25">
        <f>G42-E42</f>
        <v>-5108</v>
      </c>
      <c r="I42" s="25">
        <f>G42/F42*100</f>
        <v>32.047359318877213</v>
      </c>
      <c r="J42" s="103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17"/>
      <c r="B43" s="118"/>
      <c r="C43" s="119"/>
      <c r="D43" s="24" t="s">
        <v>22</v>
      </c>
      <c r="E43" s="25">
        <f t="shared" si="0"/>
        <v>1346.4</v>
      </c>
      <c r="F43" s="25">
        <f t="shared" si="0"/>
        <v>1346.4</v>
      </c>
      <c r="G43" s="25">
        <f t="shared" si="0"/>
        <v>335.9</v>
      </c>
      <c r="H43" s="25">
        <f>G43-E43</f>
        <v>-1010.5000000000001</v>
      </c>
      <c r="I43" s="25">
        <f>G43/F43*100</f>
        <v>24.948009506833031</v>
      </c>
      <c r="J43" s="103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20"/>
      <c r="B44" s="121"/>
      <c r="C44" s="122"/>
      <c r="D44" s="24" t="s">
        <v>16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04"/>
      <c r="V44" s="26"/>
      <c r="W44" s="26"/>
      <c r="X44" s="26"/>
      <c r="Y44" s="26"/>
    </row>
    <row r="45" spans="1:25" ht="24.95" customHeight="1" x14ac:dyDescent="0.25">
      <c r="A45" s="135" t="s">
        <v>49</v>
      </c>
      <c r="B45" s="136"/>
      <c r="C45" s="136"/>
      <c r="D45" s="136"/>
      <c r="E45" s="136"/>
      <c r="F45" s="136"/>
      <c r="G45" s="136"/>
      <c r="H45" s="136"/>
      <c r="I45" s="136"/>
      <c r="J45" s="137"/>
    </row>
    <row r="46" spans="1:25" ht="24" customHeight="1" x14ac:dyDescent="0.25">
      <c r="A46" s="105" t="s">
        <v>43</v>
      </c>
      <c r="B46" s="90" t="s">
        <v>44</v>
      </c>
      <c r="C46" s="105" t="s">
        <v>34</v>
      </c>
      <c r="D46" s="51" t="s">
        <v>35</v>
      </c>
      <c r="E46" s="15">
        <f>E49</f>
        <v>10</v>
      </c>
      <c r="F46" s="15">
        <f>F49</f>
        <v>10</v>
      </c>
      <c r="G46" s="25">
        <f>G49</f>
        <v>0</v>
      </c>
      <c r="H46" s="15">
        <f>G46-F46</f>
        <v>-10</v>
      </c>
      <c r="I46" s="25">
        <f>G46/F46*100</f>
        <v>0</v>
      </c>
      <c r="J46" s="133" t="s">
        <v>80</v>
      </c>
    </row>
    <row r="47" spans="1:25" ht="26.25" customHeight="1" x14ac:dyDescent="0.25">
      <c r="A47" s="106"/>
      <c r="B47" s="91"/>
      <c r="C47" s="106"/>
      <c r="D47" s="24" t="s">
        <v>13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106"/>
    </row>
    <row r="48" spans="1:25" ht="24.95" customHeight="1" x14ac:dyDescent="0.25">
      <c r="A48" s="106"/>
      <c r="B48" s="91"/>
      <c r="C48" s="106"/>
      <c r="D48" s="24" t="s">
        <v>14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06"/>
    </row>
    <row r="49" spans="1:10" ht="24.95" customHeight="1" x14ac:dyDescent="0.25">
      <c r="A49" s="106"/>
      <c r="B49" s="91"/>
      <c r="C49" s="106"/>
      <c r="D49" s="24" t="s">
        <v>22</v>
      </c>
      <c r="E49" s="15">
        <v>10</v>
      </c>
      <c r="F49" s="15">
        <v>10</v>
      </c>
      <c r="G49" s="25">
        <v>0</v>
      </c>
      <c r="H49" s="15">
        <f>G49-F49</f>
        <v>-10</v>
      </c>
      <c r="I49" s="25">
        <f>G49/F49*100</f>
        <v>0</v>
      </c>
      <c r="J49" s="106"/>
    </row>
    <row r="50" spans="1:10" ht="51.75" hidden="1" customHeight="1" thickBot="1" x14ac:dyDescent="0.3">
      <c r="A50" s="106"/>
      <c r="B50" s="91"/>
      <c r="C50" s="106"/>
      <c r="D50" s="24"/>
      <c r="E50" s="15"/>
      <c r="F50" s="15"/>
      <c r="G50" s="25"/>
      <c r="H50" s="15"/>
      <c r="I50" s="25"/>
      <c r="J50" s="106"/>
    </row>
    <row r="51" spans="1:10" ht="39" hidden="1" customHeight="1" thickBot="1" x14ac:dyDescent="0.3">
      <c r="A51" s="106"/>
      <c r="B51" s="91"/>
      <c r="C51" s="106"/>
      <c r="D51" s="24"/>
      <c r="E51" s="15"/>
      <c r="F51" s="15"/>
      <c r="G51" s="25"/>
      <c r="H51" s="15"/>
      <c r="I51" s="25"/>
      <c r="J51" s="106"/>
    </row>
    <row r="52" spans="1:10" ht="25.5" customHeight="1" x14ac:dyDescent="0.25">
      <c r="A52" s="107"/>
      <c r="B52" s="92"/>
      <c r="C52" s="107"/>
      <c r="D52" s="24" t="s">
        <v>16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07"/>
    </row>
    <row r="53" spans="1:10" ht="24" customHeight="1" x14ac:dyDescent="0.25">
      <c r="A53" s="114" t="s">
        <v>47</v>
      </c>
      <c r="B53" s="115"/>
      <c r="C53" s="116"/>
      <c r="D53" s="50" t="s">
        <v>35</v>
      </c>
      <c r="E53" s="15">
        <f>E56</f>
        <v>10</v>
      </c>
      <c r="F53" s="15">
        <f>F56</f>
        <v>10</v>
      </c>
      <c r="G53" s="25">
        <f>G56</f>
        <v>0</v>
      </c>
      <c r="H53" s="15">
        <f>G53-F53</f>
        <v>-10</v>
      </c>
      <c r="I53" s="25">
        <f>G53/F53*100</f>
        <v>0</v>
      </c>
      <c r="J53" s="105"/>
    </row>
    <row r="54" spans="1:10" ht="27" customHeight="1" x14ac:dyDescent="0.25">
      <c r="A54" s="117"/>
      <c r="B54" s="118"/>
      <c r="C54" s="119"/>
      <c r="D54" s="24" t="s">
        <v>13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106"/>
    </row>
    <row r="55" spans="1:10" ht="24.95" customHeight="1" x14ac:dyDescent="0.25">
      <c r="A55" s="117"/>
      <c r="B55" s="118"/>
      <c r="C55" s="119"/>
      <c r="D55" s="24" t="s">
        <v>14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106"/>
    </row>
    <row r="56" spans="1:10" ht="24.95" customHeight="1" x14ac:dyDescent="0.25">
      <c r="A56" s="117"/>
      <c r="B56" s="118"/>
      <c r="C56" s="119"/>
      <c r="D56" s="24" t="s">
        <v>22</v>
      </c>
      <c r="E56" s="15">
        <v>10</v>
      </c>
      <c r="F56" s="15">
        <v>10</v>
      </c>
      <c r="G56" s="25">
        <v>0</v>
      </c>
      <c r="H56" s="15">
        <f>G56-F56</f>
        <v>-10</v>
      </c>
      <c r="I56" s="25">
        <f>G56/F56*100</f>
        <v>0</v>
      </c>
      <c r="J56" s="106"/>
    </row>
    <row r="57" spans="1:10" ht="24.95" customHeight="1" x14ac:dyDescent="0.25">
      <c r="A57" s="120"/>
      <c r="B57" s="121"/>
      <c r="C57" s="122"/>
      <c r="D57" s="24" t="s">
        <v>16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107"/>
    </row>
    <row r="58" spans="1:10" ht="24.95" customHeight="1" x14ac:dyDescent="0.25">
      <c r="A58" s="136" t="s">
        <v>48</v>
      </c>
      <c r="B58" s="136"/>
      <c r="C58" s="136"/>
      <c r="D58" s="136"/>
      <c r="E58" s="136"/>
      <c r="F58" s="136"/>
      <c r="G58" s="136"/>
      <c r="H58" s="136"/>
      <c r="I58" s="136"/>
      <c r="J58" s="137"/>
    </row>
    <row r="59" spans="1:10" ht="24" customHeight="1" x14ac:dyDescent="0.25">
      <c r="A59" s="105" t="s">
        <v>46</v>
      </c>
      <c r="B59" s="90" t="s">
        <v>45</v>
      </c>
      <c r="C59" s="105" t="s">
        <v>24</v>
      </c>
      <c r="D59" s="51" t="s">
        <v>35</v>
      </c>
      <c r="E59" s="15">
        <f>E61+E62</f>
        <v>50</v>
      </c>
      <c r="F59" s="15">
        <f>F61+F62</f>
        <v>50</v>
      </c>
      <c r="G59" s="25">
        <f>G61+G62</f>
        <v>0</v>
      </c>
      <c r="H59" s="15">
        <f>G59-F59</f>
        <v>-50</v>
      </c>
      <c r="I59" s="25">
        <f>G59/F59*100</f>
        <v>0</v>
      </c>
      <c r="J59" s="133" t="s">
        <v>76</v>
      </c>
    </row>
    <row r="60" spans="1:10" ht="22.5" customHeight="1" x14ac:dyDescent="0.25">
      <c r="A60" s="106"/>
      <c r="B60" s="91"/>
      <c r="C60" s="106"/>
      <c r="D60" s="24" t="s">
        <v>13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106"/>
    </row>
    <row r="61" spans="1:10" ht="22.5" customHeight="1" x14ac:dyDescent="0.25">
      <c r="A61" s="106"/>
      <c r="B61" s="91"/>
      <c r="C61" s="106"/>
      <c r="D61" s="24" t="s">
        <v>14</v>
      </c>
      <c r="E61" s="15">
        <v>0</v>
      </c>
      <c r="F61" s="15">
        <v>0</v>
      </c>
      <c r="G61" s="25">
        <v>0</v>
      </c>
      <c r="H61" s="15">
        <v>0</v>
      </c>
      <c r="I61" s="25">
        <v>0</v>
      </c>
      <c r="J61" s="106"/>
    </row>
    <row r="62" spans="1:10" ht="26.25" customHeight="1" x14ac:dyDescent="0.25">
      <c r="A62" s="106"/>
      <c r="B62" s="91"/>
      <c r="C62" s="106"/>
      <c r="D62" s="24" t="s">
        <v>22</v>
      </c>
      <c r="E62" s="15">
        <v>50</v>
      </c>
      <c r="F62" s="15">
        <v>50</v>
      </c>
      <c r="G62" s="25">
        <v>0</v>
      </c>
      <c r="H62" s="15">
        <f>G62-F62</f>
        <v>-50</v>
      </c>
      <c r="I62" s="25">
        <f>G62/F62*100</f>
        <v>0</v>
      </c>
      <c r="J62" s="106"/>
    </row>
    <row r="63" spans="1:10" ht="26.25" customHeight="1" x14ac:dyDescent="0.25">
      <c r="A63" s="107"/>
      <c r="B63" s="92"/>
      <c r="C63" s="107"/>
      <c r="D63" s="24" t="s">
        <v>16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107"/>
    </row>
    <row r="64" spans="1:10" ht="24.95" customHeight="1" x14ac:dyDescent="0.25">
      <c r="A64" s="114" t="s">
        <v>26</v>
      </c>
      <c r="B64" s="115"/>
      <c r="C64" s="116"/>
      <c r="D64" s="51" t="s">
        <v>35</v>
      </c>
      <c r="E64" s="15">
        <f>E67+E66</f>
        <v>50</v>
      </c>
      <c r="F64" s="15">
        <f>F67+F66</f>
        <v>50</v>
      </c>
      <c r="G64" s="25">
        <f>G67+G66</f>
        <v>0</v>
      </c>
      <c r="H64" s="15">
        <f>G64-F64</f>
        <v>-50</v>
      </c>
      <c r="I64" s="25">
        <f>G64/F64*100</f>
        <v>0</v>
      </c>
      <c r="J64" s="105"/>
    </row>
    <row r="65" spans="1:10" ht="27" customHeight="1" x14ac:dyDescent="0.25">
      <c r="A65" s="117"/>
      <c r="B65" s="118"/>
      <c r="C65" s="119"/>
      <c r="D65" s="24" t="s">
        <v>13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106"/>
    </row>
    <row r="66" spans="1:10" ht="24.95" customHeight="1" x14ac:dyDescent="0.25">
      <c r="A66" s="117"/>
      <c r="B66" s="118"/>
      <c r="C66" s="119"/>
      <c r="D66" s="24" t="s">
        <v>14</v>
      </c>
      <c r="E66" s="15">
        <v>0</v>
      </c>
      <c r="F66" s="15">
        <v>0</v>
      </c>
      <c r="G66" s="25">
        <v>0</v>
      </c>
      <c r="H66" s="15">
        <f>G66-F66</f>
        <v>0</v>
      </c>
      <c r="I66" s="25">
        <v>0</v>
      </c>
      <c r="J66" s="106"/>
    </row>
    <row r="67" spans="1:10" ht="24.95" customHeight="1" x14ac:dyDescent="0.25">
      <c r="A67" s="117"/>
      <c r="B67" s="118"/>
      <c r="C67" s="119"/>
      <c r="D67" s="24" t="s">
        <v>22</v>
      </c>
      <c r="E67" s="15">
        <v>50</v>
      </c>
      <c r="F67" s="15">
        <v>50</v>
      </c>
      <c r="G67" s="25">
        <v>0</v>
      </c>
      <c r="H67" s="15">
        <f>G67-F67</f>
        <v>-50</v>
      </c>
      <c r="I67" s="25">
        <f>G67/F67*100</f>
        <v>0</v>
      </c>
      <c r="J67" s="106"/>
    </row>
    <row r="68" spans="1:10" ht="24.95" customHeight="1" thickBot="1" x14ac:dyDescent="0.3">
      <c r="A68" s="120"/>
      <c r="B68" s="121"/>
      <c r="C68" s="122"/>
      <c r="D68" s="24" t="s">
        <v>16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107"/>
    </row>
    <row r="69" spans="1:10" s="7" customFormat="1" ht="24.95" customHeight="1" thickBot="1" x14ac:dyDescent="0.3">
      <c r="A69" s="84" t="s">
        <v>51</v>
      </c>
      <c r="B69" s="85"/>
      <c r="C69" s="85"/>
      <c r="D69" s="52" t="s">
        <v>35</v>
      </c>
      <c r="E69" s="20">
        <f>E70+E71+E72</f>
        <v>8933.7999999999993</v>
      </c>
      <c r="F69" s="20">
        <f>F70+F71+F72</f>
        <v>8933.7999999999993</v>
      </c>
      <c r="G69" s="46">
        <f>G70+G71+G72</f>
        <v>2744.9</v>
      </c>
      <c r="H69" s="17">
        <f>G69-F69</f>
        <v>-6188.9</v>
      </c>
      <c r="I69" s="39">
        <f>G69/F69*100</f>
        <v>30.724887505876563</v>
      </c>
      <c r="J69" s="125"/>
    </row>
    <row r="70" spans="1:10" s="7" customFormat="1" ht="24.95" customHeight="1" thickBot="1" x14ac:dyDescent="0.3">
      <c r="A70" s="86"/>
      <c r="B70" s="87"/>
      <c r="C70" s="87"/>
      <c r="D70" s="13" t="s">
        <v>13</v>
      </c>
      <c r="E70" s="20">
        <f>E31</f>
        <v>10.4</v>
      </c>
      <c r="F70" s="20">
        <f>F31</f>
        <v>10.4</v>
      </c>
      <c r="G70" s="46">
        <f>G31</f>
        <v>0</v>
      </c>
      <c r="H70" s="17">
        <f t="shared" ref="H70" si="4">G70-F70</f>
        <v>-10.4</v>
      </c>
      <c r="I70" s="40">
        <f>G70/F70*100</f>
        <v>0</v>
      </c>
      <c r="J70" s="126"/>
    </row>
    <row r="71" spans="1:10" s="11" customFormat="1" ht="24.95" customHeight="1" thickBot="1" x14ac:dyDescent="0.3">
      <c r="A71" s="86"/>
      <c r="B71" s="87"/>
      <c r="C71" s="87"/>
      <c r="D71" s="8" t="s">
        <v>14</v>
      </c>
      <c r="E71" s="20">
        <f t="shared" ref="E71:G72" si="5">E66+E55+E42</f>
        <v>7517</v>
      </c>
      <c r="F71" s="20">
        <f>F66+F55+F42</f>
        <v>7517</v>
      </c>
      <c r="G71" s="46">
        <f t="shared" si="5"/>
        <v>2409</v>
      </c>
      <c r="H71" s="19">
        <f>G71-F71</f>
        <v>-5108</v>
      </c>
      <c r="I71" s="41">
        <f>G71/F71*100</f>
        <v>32.047359318877213</v>
      </c>
      <c r="J71" s="126"/>
    </row>
    <row r="72" spans="1:10" s="7" customFormat="1" ht="24.95" customHeight="1" thickBot="1" x14ac:dyDescent="0.3">
      <c r="A72" s="86"/>
      <c r="B72" s="87"/>
      <c r="C72" s="87"/>
      <c r="D72" s="8" t="s">
        <v>15</v>
      </c>
      <c r="E72" s="20">
        <f t="shared" si="5"/>
        <v>1406.4</v>
      </c>
      <c r="F72" s="20">
        <f t="shared" si="5"/>
        <v>1406.4</v>
      </c>
      <c r="G72" s="46">
        <f t="shared" si="5"/>
        <v>335.9</v>
      </c>
      <c r="H72" s="18">
        <f>G72-F72</f>
        <v>-1070.5</v>
      </c>
      <c r="I72" s="42">
        <f>G72/F72*100</f>
        <v>23.883674630261659</v>
      </c>
      <c r="J72" s="126"/>
    </row>
    <row r="73" spans="1:10" s="7" customFormat="1" ht="24.95" customHeight="1" thickBot="1" x14ac:dyDescent="0.3">
      <c r="A73" s="88"/>
      <c r="B73" s="89"/>
      <c r="C73" s="89"/>
      <c r="D73" s="14" t="s">
        <v>16</v>
      </c>
      <c r="E73" s="20">
        <v>0</v>
      </c>
      <c r="F73" s="20">
        <v>0</v>
      </c>
      <c r="G73" s="46">
        <v>0</v>
      </c>
      <c r="H73" s="18">
        <v>0</v>
      </c>
      <c r="I73" s="42">
        <v>0</v>
      </c>
      <c r="J73" s="127"/>
    </row>
    <row r="74" spans="1:10" s="7" customFormat="1" ht="24.95" customHeight="1" x14ac:dyDescent="0.25">
      <c r="A74" s="128" t="s">
        <v>17</v>
      </c>
      <c r="B74" s="129"/>
      <c r="C74" s="129"/>
      <c r="D74" s="129"/>
      <c r="E74" s="129"/>
      <c r="F74" s="129"/>
      <c r="G74" s="129"/>
      <c r="H74" s="129"/>
      <c r="I74" s="129"/>
      <c r="J74" s="130"/>
    </row>
    <row r="75" spans="1:10" s="7" customFormat="1" ht="24.95" customHeight="1" x14ac:dyDescent="0.25">
      <c r="A75" s="131" t="s">
        <v>52</v>
      </c>
      <c r="B75" s="131"/>
      <c r="C75" s="131"/>
      <c r="D75" s="50" t="s">
        <v>35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23"/>
    </row>
    <row r="76" spans="1:10" s="7" customFormat="1" ht="24.95" customHeight="1" x14ac:dyDescent="0.25">
      <c r="A76" s="131"/>
      <c r="B76" s="131"/>
      <c r="C76" s="131"/>
      <c r="D76" s="24" t="s">
        <v>13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24"/>
    </row>
    <row r="77" spans="1:10" s="7" customFormat="1" ht="24.95" customHeight="1" x14ac:dyDescent="0.25">
      <c r="A77" s="131"/>
      <c r="B77" s="131"/>
      <c r="C77" s="131"/>
      <c r="D77" s="24" t="s">
        <v>14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24"/>
    </row>
    <row r="78" spans="1:10" s="7" customFormat="1" ht="24.95" customHeight="1" x14ac:dyDescent="0.25">
      <c r="A78" s="131"/>
      <c r="B78" s="131"/>
      <c r="C78" s="131"/>
      <c r="D78" s="24" t="s">
        <v>22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24"/>
    </row>
    <row r="79" spans="1:10" s="7" customFormat="1" ht="24.75" customHeight="1" x14ac:dyDescent="0.25">
      <c r="A79" s="132"/>
      <c r="B79" s="132"/>
      <c r="C79" s="132"/>
      <c r="D79" s="23" t="s">
        <v>16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124"/>
    </row>
    <row r="80" spans="1:10" s="7" customFormat="1" ht="24.95" customHeight="1" x14ac:dyDescent="0.25">
      <c r="A80" s="93" t="s">
        <v>53</v>
      </c>
      <c r="B80" s="94"/>
      <c r="C80" s="94"/>
      <c r="D80" s="58" t="s">
        <v>35</v>
      </c>
      <c r="E80" s="62">
        <f>SUM(E81:E84)</f>
        <v>8933.7999999999993</v>
      </c>
      <c r="F80" s="62">
        <f>SUM(F81:F84)</f>
        <v>8933.7999999999993</v>
      </c>
      <c r="G80" s="62">
        <f>G69</f>
        <v>2744.9</v>
      </c>
      <c r="H80" s="62">
        <f t="shared" ref="G80:H80" si="6">SUM(H81:H84)</f>
        <v>-6188.9</v>
      </c>
      <c r="I80" s="43">
        <f>G80/F80*100</f>
        <v>30.724887505876563</v>
      </c>
      <c r="J80" s="108"/>
    </row>
    <row r="81" spans="1:10" s="7" customFormat="1" ht="24.95" customHeight="1" x14ac:dyDescent="0.25">
      <c r="A81" s="95"/>
      <c r="B81" s="96"/>
      <c r="C81" s="96"/>
      <c r="D81" s="61" t="s">
        <v>13</v>
      </c>
      <c r="E81" s="62">
        <f>E70</f>
        <v>10.4</v>
      </c>
      <c r="F81" s="62">
        <f>F70</f>
        <v>10.4</v>
      </c>
      <c r="G81" s="62">
        <f t="shared" ref="G81:I81" si="7">G70</f>
        <v>0</v>
      </c>
      <c r="H81" s="62">
        <f t="shared" si="7"/>
        <v>-10.4</v>
      </c>
      <c r="I81" s="62">
        <f t="shared" si="7"/>
        <v>0</v>
      </c>
      <c r="J81" s="109"/>
    </row>
    <row r="82" spans="1:10" s="7" customFormat="1" ht="24.95" customHeight="1" x14ac:dyDescent="0.25">
      <c r="A82" s="95"/>
      <c r="B82" s="96"/>
      <c r="C82" s="96"/>
      <c r="D82" s="60" t="s">
        <v>14</v>
      </c>
      <c r="E82" s="62">
        <f t="shared" ref="E82:I82" si="8">E71</f>
        <v>7517</v>
      </c>
      <c r="F82" s="62">
        <f t="shared" si="8"/>
        <v>7517</v>
      </c>
      <c r="G82" s="62">
        <f t="shared" si="8"/>
        <v>2409</v>
      </c>
      <c r="H82" s="62">
        <f t="shared" si="8"/>
        <v>-5108</v>
      </c>
      <c r="I82" s="62">
        <f t="shared" si="8"/>
        <v>32.047359318877213</v>
      </c>
      <c r="J82" s="109"/>
    </row>
    <row r="83" spans="1:10" s="7" customFormat="1" ht="24.95" customHeight="1" x14ac:dyDescent="0.25">
      <c r="A83" s="95"/>
      <c r="B83" s="96"/>
      <c r="C83" s="96"/>
      <c r="D83" s="59" t="s">
        <v>15</v>
      </c>
      <c r="E83" s="62">
        <f t="shared" ref="E83:I84" si="9">E72</f>
        <v>1406.4</v>
      </c>
      <c r="F83" s="62">
        <f t="shared" si="9"/>
        <v>1406.4</v>
      </c>
      <c r="G83" s="62">
        <f t="shared" si="9"/>
        <v>335.9</v>
      </c>
      <c r="H83" s="62">
        <f t="shared" si="9"/>
        <v>-1070.5</v>
      </c>
      <c r="I83" s="62">
        <f t="shared" si="9"/>
        <v>23.883674630261659</v>
      </c>
      <c r="J83" s="109"/>
    </row>
    <row r="84" spans="1:10" s="7" customFormat="1" ht="24" customHeight="1" x14ac:dyDescent="0.25">
      <c r="A84" s="95"/>
      <c r="B84" s="96"/>
      <c r="C84" s="96"/>
      <c r="D84" s="60" t="s">
        <v>16</v>
      </c>
      <c r="E84" s="62">
        <f t="shared" ref="E84" si="10">E73</f>
        <v>0</v>
      </c>
      <c r="F84" s="62">
        <f t="shared" si="9"/>
        <v>0</v>
      </c>
      <c r="G84" s="62">
        <f t="shared" ref="G84:I84" si="11">G73</f>
        <v>0</v>
      </c>
      <c r="H84" s="62">
        <f t="shared" si="11"/>
        <v>0</v>
      </c>
      <c r="I84" s="62">
        <f t="shared" si="11"/>
        <v>0</v>
      </c>
      <c r="J84" s="109"/>
    </row>
    <row r="85" spans="1:10" s="7" customFormat="1" ht="24.95" customHeight="1" x14ac:dyDescent="0.25">
      <c r="A85" s="110" t="s">
        <v>54</v>
      </c>
      <c r="B85" s="111"/>
      <c r="C85" s="111"/>
      <c r="D85" s="112"/>
      <c r="E85" s="112"/>
      <c r="F85" s="112"/>
      <c r="G85" s="112"/>
      <c r="H85" s="112"/>
      <c r="I85" s="112"/>
      <c r="J85" s="113"/>
    </row>
    <row r="86" spans="1:10" s="7" customFormat="1" ht="24.95" customHeight="1" x14ac:dyDescent="0.25">
      <c r="A86" s="93" t="s">
        <v>55</v>
      </c>
      <c r="B86" s="94"/>
      <c r="C86" s="99" t="s">
        <v>34</v>
      </c>
      <c r="D86" s="51" t="s">
        <v>35</v>
      </c>
      <c r="E86" s="15">
        <f>E88+E89</f>
        <v>164.6</v>
      </c>
      <c r="F86" s="15">
        <f>F88+F89</f>
        <v>164.6</v>
      </c>
      <c r="G86" s="38">
        <f>G88+G89</f>
        <v>34.5</v>
      </c>
      <c r="H86" s="16">
        <f>H88+H89</f>
        <v>-130.1</v>
      </c>
      <c r="I86" s="38">
        <f>G86/F86*100</f>
        <v>20.959902794653708</v>
      </c>
      <c r="J86" s="81"/>
    </row>
    <row r="87" spans="1:10" s="7" customFormat="1" ht="24.95" customHeight="1" x14ac:dyDescent="0.25">
      <c r="A87" s="95"/>
      <c r="B87" s="96"/>
      <c r="C87" s="100"/>
      <c r="D87" s="54" t="s">
        <v>13</v>
      </c>
      <c r="E87" s="15">
        <v>0</v>
      </c>
      <c r="F87" s="15">
        <v>0</v>
      </c>
      <c r="G87" s="38">
        <v>0</v>
      </c>
      <c r="H87" s="15">
        <v>0</v>
      </c>
      <c r="I87" s="25">
        <v>0</v>
      </c>
      <c r="J87" s="82"/>
    </row>
    <row r="88" spans="1:10" s="7" customFormat="1" ht="24.95" customHeight="1" x14ac:dyDescent="0.25">
      <c r="A88" s="95"/>
      <c r="B88" s="96"/>
      <c r="C88" s="100"/>
      <c r="D88" s="54" t="s">
        <v>14</v>
      </c>
      <c r="E88" s="25">
        <v>108.2</v>
      </c>
      <c r="F88" s="25">
        <v>108.2</v>
      </c>
      <c r="G88" s="38">
        <f>G22</f>
        <v>24.1</v>
      </c>
      <c r="H88" s="49">
        <f>G88-F88</f>
        <v>-84.1</v>
      </c>
      <c r="I88" s="49">
        <f>G88/F88*100</f>
        <v>22.273567467652498</v>
      </c>
      <c r="J88" s="82"/>
    </row>
    <row r="89" spans="1:10" s="7" customFormat="1" ht="24.95" customHeight="1" x14ac:dyDescent="0.25">
      <c r="A89" s="95"/>
      <c r="B89" s="96"/>
      <c r="C89" s="100"/>
      <c r="D89" s="54" t="s">
        <v>22</v>
      </c>
      <c r="E89" s="15">
        <f>E56+E23</f>
        <v>56.4</v>
      </c>
      <c r="F89" s="15">
        <f>F46+F23</f>
        <v>56.4</v>
      </c>
      <c r="G89" s="38">
        <v>10.4</v>
      </c>
      <c r="H89" s="15">
        <f>G89-F89</f>
        <v>-46</v>
      </c>
      <c r="I89" s="25">
        <f>G89/F89*100</f>
        <v>18.439716312056738</v>
      </c>
      <c r="J89" s="82"/>
    </row>
    <row r="90" spans="1:10" s="7" customFormat="1" ht="24.95" customHeight="1" x14ac:dyDescent="0.25">
      <c r="A90" s="97"/>
      <c r="B90" s="98"/>
      <c r="C90" s="101"/>
      <c r="D90" s="55" t="s">
        <v>16</v>
      </c>
      <c r="E90" s="15">
        <v>0</v>
      </c>
      <c r="F90" s="15">
        <v>0</v>
      </c>
      <c r="G90" s="38">
        <v>0</v>
      </c>
      <c r="H90" s="16">
        <v>0</v>
      </c>
      <c r="I90" s="38">
        <v>0</v>
      </c>
      <c r="J90" s="82"/>
    </row>
    <row r="91" spans="1:10" s="7" customFormat="1" ht="24.95" customHeight="1" x14ac:dyDescent="0.25">
      <c r="A91" s="72" t="s">
        <v>56</v>
      </c>
      <c r="B91" s="73"/>
      <c r="C91" s="78" t="s">
        <v>24</v>
      </c>
      <c r="D91" s="56" t="s">
        <v>35</v>
      </c>
      <c r="E91" s="15">
        <f>E94+E93</f>
        <v>1350</v>
      </c>
      <c r="F91" s="15">
        <f>F93+F94</f>
        <v>1350</v>
      </c>
      <c r="G91" s="25">
        <f>G93+G94</f>
        <v>325.5</v>
      </c>
      <c r="H91" s="15">
        <f>H93+H94</f>
        <v>-1024.5</v>
      </c>
      <c r="I91" s="25">
        <f>G91/F91*100</f>
        <v>24.111111111111111</v>
      </c>
      <c r="J91" s="81"/>
    </row>
    <row r="92" spans="1:10" s="7" customFormat="1" ht="24.95" customHeight="1" x14ac:dyDescent="0.25">
      <c r="A92" s="74"/>
      <c r="B92" s="75"/>
      <c r="C92" s="79"/>
      <c r="D92" s="54" t="s">
        <v>13</v>
      </c>
      <c r="E92" s="15">
        <v>0</v>
      </c>
      <c r="F92" s="15">
        <v>0</v>
      </c>
      <c r="G92" s="25">
        <v>0</v>
      </c>
      <c r="H92" s="15">
        <v>0</v>
      </c>
      <c r="I92" s="25">
        <v>0</v>
      </c>
      <c r="J92" s="82"/>
    </row>
    <row r="93" spans="1:10" s="7" customFormat="1" ht="24.95" customHeight="1" x14ac:dyDescent="0.25">
      <c r="A93" s="74"/>
      <c r="B93" s="75"/>
      <c r="C93" s="79"/>
      <c r="D93" s="54" t="s">
        <v>14</v>
      </c>
      <c r="E93" s="15">
        <f>E61</f>
        <v>0</v>
      </c>
      <c r="F93" s="15">
        <f>E93</f>
        <v>0</v>
      </c>
      <c r="G93" s="25">
        <v>0</v>
      </c>
      <c r="H93" s="15">
        <v>0</v>
      </c>
      <c r="I93" s="25">
        <v>0</v>
      </c>
      <c r="J93" s="82"/>
    </row>
    <row r="94" spans="1:10" s="7" customFormat="1" ht="24.95" customHeight="1" x14ac:dyDescent="0.25">
      <c r="A94" s="74"/>
      <c r="B94" s="75"/>
      <c r="C94" s="79"/>
      <c r="D94" s="54" t="s">
        <v>22</v>
      </c>
      <c r="E94" s="15">
        <f>E62+E18</f>
        <v>1350</v>
      </c>
      <c r="F94" s="48">
        <f>F62+F18</f>
        <v>1350</v>
      </c>
      <c r="G94" s="25">
        <f>G49+G18</f>
        <v>325.5</v>
      </c>
      <c r="H94" s="15">
        <f>G94-F94</f>
        <v>-1024.5</v>
      </c>
      <c r="I94" s="25">
        <f>G94/F94*100</f>
        <v>24.111111111111111</v>
      </c>
      <c r="J94" s="82"/>
    </row>
    <row r="95" spans="1:10" s="7" customFormat="1" ht="24.95" customHeight="1" x14ac:dyDescent="0.25">
      <c r="A95" s="76"/>
      <c r="B95" s="77"/>
      <c r="C95" s="80"/>
      <c r="D95" s="57" t="s">
        <v>16</v>
      </c>
      <c r="E95" s="15">
        <v>0</v>
      </c>
      <c r="F95" s="15">
        <v>0</v>
      </c>
      <c r="G95" s="25">
        <v>0</v>
      </c>
      <c r="H95" s="15">
        <v>0</v>
      </c>
      <c r="I95" s="25">
        <v>0</v>
      </c>
      <c r="J95" s="83"/>
    </row>
    <row r="96" spans="1:10" s="7" customFormat="1" ht="22.5" customHeight="1" x14ac:dyDescent="0.25">
      <c r="A96" s="72" t="s">
        <v>57</v>
      </c>
      <c r="B96" s="73"/>
      <c r="C96" s="78" t="s">
        <v>27</v>
      </c>
      <c r="D96" s="56" t="s">
        <v>35</v>
      </c>
      <c r="E96" s="15">
        <f>E25</f>
        <v>1741.3</v>
      </c>
      <c r="F96" s="15">
        <f>F98</f>
        <v>1741.3</v>
      </c>
      <c r="G96" s="38">
        <f>G98</f>
        <v>727</v>
      </c>
      <c r="H96" s="16">
        <f>H98</f>
        <v>-1014.3</v>
      </c>
      <c r="I96" s="38">
        <f>G96/F96*100</f>
        <v>41.750416355596393</v>
      </c>
      <c r="J96" s="81"/>
    </row>
    <row r="97" spans="1:10" s="7" customFormat="1" ht="24.95" customHeight="1" x14ac:dyDescent="0.25">
      <c r="A97" s="74"/>
      <c r="B97" s="75"/>
      <c r="C97" s="79"/>
      <c r="D97" s="54" t="s">
        <v>13</v>
      </c>
      <c r="E97" s="15">
        <v>0</v>
      </c>
      <c r="F97" s="15">
        <v>0</v>
      </c>
      <c r="G97" s="25">
        <v>0</v>
      </c>
      <c r="H97" s="15">
        <v>0</v>
      </c>
      <c r="I97" s="25">
        <v>0</v>
      </c>
      <c r="J97" s="82"/>
    </row>
    <row r="98" spans="1:10" s="7" customFormat="1" ht="24" customHeight="1" x14ac:dyDescent="0.25">
      <c r="A98" s="74"/>
      <c r="B98" s="75"/>
      <c r="C98" s="79"/>
      <c r="D98" s="54" t="s">
        <v>14</v>
      </c>
      <c r="E98" s="15">
        <f>E96</f>
        <v>1741.3</v>
      </c>
      <c r="F98" s="15">
        <f>E98</f>
        <v>1741.3</v>
      </c>
      <c r="G98" s="15">
        <f>G27</f>
        <v>727</v>
      </c>
      <c r="H98" s="15">
        <f>G98-F98</f>
        <v>-1014.3</v>
      </c>
      <c r="I98" s="15">
        <f>G98/F98*100</f>
        <v>41.750416355596393</v>
      </c>
      <c r="J98" s="82"/>
    </row>
    <row r="99" spans="1:10" ht="24.95" customHeight="1" x14ac:dyDescent="0.25">
      <c r="A99" s="74"/>
      <c r="B99" s="75"/>
      <c r="C99" s="79"/>
      <c r="D99" s="54" t="s">
        <v>22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82"/>
    </row>
    <row r="100" spans="1:10" ht="28.5" customHeight="1" x14ac:dyDescent="0.25">
      <c r="A100" s="76"/>
      <c r="B100" s="77"/>
      <c r="C100" s="80"/>
      <c r="D100" s="57" t="s">
        <v>16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83"/>
    </row>
    <row r="101" spans="1:10" s="12" customFormat="1" ht="24.95" customHeight="1" x14ac:dyDescent="0.25">
      <c r="A101" s="72" t="s">
        <v>58</v>
      </c>
      <c r="B101" s="73"/>
      <c r="C101" s="78" t="s">
        <v>25</v>
      </c>
      <c r="D101" s="56" t="s">
        <v>35</v>
      </c>
      <c r="E101" s="15">
        <f>E30</f>
        <v>10.4</v>
      </c>
      <c r="F101" s="15">
        <f>F102</f>
        <v>10.4</v>
      </c>
      <c r="G101" s="38">
        <f>G102</f>
        <v>0</v>
      </c>
      <c r="H101" s="16">
        <f>H102</f>
        <v>-10.4</v>
      </c>
      <c r="I101" s="38">
        <f>G101/F101*100</f>
        <v>0</v>
      </c>
      <c r="J101" s="81"/>
    </row>
    <row r="102" spans="1:10" ht="20.25" customHeight="1" x14ac:dyDescent="0.25">
      <c r="A102" s="74"/>
      <c r="B102" s="75"/>
      <c r="C102" s="79"/>
      <c r="D102" s="54" t="s">
        <v>13</v>
      </c>
      <c r="E102" s="15">
        <f>E101</f>
        <v>10.4</v>
      </c>
      <c r="F102" s="15">
        <f>E102</f>
        <v>10.4</v>
      </c>
      <c r="G102" s="25">
        <f>G31</f>
        <v>0</v>
      </c>
      <c r="H102" s="15">
        <f>G102-F102</f>
        <v>-10.4</v>
      </c>
      <c r="I102" s="25">
        <f>G102/F102*100</f>
        <v>0</v>
      </c>
      <c r="J102" s="82"/>
    </row>
    <row r="103" spans="1:10" s="27" customFormat="1" ht="24.95" customHeight="1" x14ac:dyDescent="0.25">
      <c r="A103" s="74"/>
      <c r="B103" s="75"/>
      <c r="C103" s="79"/>
      <c r="D103" s="54" t="s">
        <v>14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82"/>
    </row>
    <row r="104" spans="1:10" ht="21.75" customHeight="1" x14ac:dyDescent="0.25">
      <c r="A104" s="74"/>
      <c r="B104" s="75"/>
      <c r="C104" s="79"/>
      <c r="D104" s="54" t="s">
        <v>22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82"/>
    </row>
    <row r="105" spans="1:10" ht="24.95" customHeight="1" x14ac:dyDescent="0.25">
      <c r="A105" s="76"/>
      <c r="B105" s="77"/>
      <c r="C105" s="80"/>
      <c r="D105" s="57" t="s">
        <v>16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83"/>
    </row>
    <row r="106" spans="1:10" ht="21.75" customHeight="1" x14ac:dyDescent="0.25">
      <c r="A106" s="72" t="s">
        <v>59</v>
      </c>
      <c r="B106" s="73"/>
      <c r="C106" s="78" t="s">
        <v>73</v>
      </c>
      <c r="D106" s="56" t="s">
        <v>35</v>
      </c>
      <c r="E106" s="15">
        <f>E35</f>
        <v>5667.5</v>
      </c>
      <c r="F106" s="15">
        <f>F108</f>
        <v>5667.5</v>
      </c>
      <c r="G106" s="38">
        <f>G108</f>
        <v>1657.9</v>
      </c>
      <c r="H106" s="16">
        <f>G106-F106</f>
        <v>-4009.6</v>
      </c>
      <c r="I106" s="38">
        <f>G106/F106*100</f>
        <v>29.25275694750772</v>
      </c>
      <c r="J106" s="81"/>
    </row>
    <row r="107" spans="1:10" ht="24" customHeight="1" x14ac:dyDescent="0.25">
      <c r="A107" s="74"/>
      <c r="B107" s="75"/>
      <c r="C107" s="79"/>
      <c r="D107" s="54" t="s">
        <v>13</v>
      </c>
      <c r="E107" s="15">
        <v>0</v>
      </c>
      <c r="F107" s="15">
        <v>0</v>
      </c>
      <c r="G107" s="38">
        <v>0</v>
      </c>
      <c r="H107" s="16">
        <v>0</v>
      </c>
      <c r="I107" s="38">
        <v>0</v>
      </c>
      <c r="J107" s="82"/>
    </row>
    <row r="108" spans="1:10" ht="25.5" x14ac:dyDescent="0.25">
      <c r="A108" s="74"/>
      <c r="B108" s="75"/>
      <c r="C108" s="79"/>
      <c r="D108" s="54" t="s">
        <v>14</v>
      </c>
      <c r="E108" s="15">
        <f>E106</f>
        <v>5667.5</v>
      </c>
      <c r="F108" s="15">
        <f>E108</f>
        <v>5667.5</v>
      </c>
      <c r="G108" s="25">
        <f>G37</f>
        <v>1657.9</v>
      </c>
      <c r="H108" s="15">
        <f>G108-E108</f>
        <v>-4009.6</v>
      </c>
      <c r="I108" s="25">
        <f>G108/F108*100</f>
        <v>29.25275694750772</v>
      </c>
      <c r="J108" s="82"/>
    </row>
    <row r="109" spans="1:10" ht="24" customHeight="1" x14ac:dyDescent="0.25">
      <c r="A109" s="74"/>
      <c r="B109" s="75"/>
      <c r="C109" s="79"/>
      <c r="D109" s="54" t="s">
        <v>22</v>
      </c>
      <c r="E109" s="15">
        <v>0</v>
      </c>
      <c r="F109" s="15">
        <v>0</v>
      </c>
      <c r="G109" s="25">
        <v>0</v>
      </c>
      <c r="H109" s="15">
        <f>F109-G109</f>
        <v>0</v>
      </c>
      <c r="I109" s="25">
        <v>0</v>
      </c>
      <c r="J109" s="82"/>
    </row>
    <row r="110" spans="1:10" ht="25.5" x14ac:dyDescent="0.25">
      <c r="A110" s="76"/>
      <c r="B110" s="77"/>
      <c r="C110" s="80"/>
      <c r="D110" s="57" t="s">
        <v>16</v>
      </c>
      <c r="E110" s="15">
        <v>0</v>
      </c>
      <c r="F110" s="15">
        <v>0</v>
      </c>
      <c r="G110" s="38">
        <v>0</v>
      </c>
      <c r="H110" s="16">
        <v>0</v>
      </c>
      <c r="I110" s="38">
        <v>0</v>
      </c>
      <c r="J110" s="83"/>
    </row>
    <row r="111" spans="1:10" s="22" customFormat="1" ht="15.75" x14ac:dyDescent="0.25">
      <c r="A111" s="3"/>
      <c r="F111"/>
      <c r="G111" s="36"/>
      <c r="H111"/>
      <c r="I111" s="36"/>
      <c r="J111"/>
    </row>
    <row r="112" spans="1:10" ht="22.5" customHeight="1" x14ac:dyDescent="0.25">
      <c r="A112" s="68" t="s">
        <v>67</v>
      </c>
      <c r="B112" s="68"/>
      <c r="C112" s="63"/>
      <c r="D112" s="69" t="s">
        <v>60</v>
      </c>
      <c r="E112" s="69"/>
    </row>
    <row r="113" spans="1:10" ht="19.5" customHeight="1" x14ac:dyDescent="0.25">
      <c r="A113" s="3"/>
      <c r="D113"/>
      <c r="E113" s="22"/>
    </row>
    <row r="114" spans="1:10" ht="21.75" customHeight="1" x14ac:dyDescent="0.25">
      <c r="A114" s="70" t="s">
        <v>61</v>
      </c>
      <c r="B114" s="70"/>
      <c r="D114" s="69" t="s">
        <v>81</v>
      </c>
      <c r="E114" s="69"/>
    </row>
    <row r="115" spans="1:10" ht="15.75" x14ac:dyDescent="0.25">
      <c r="A115" s="3"/>
      <c r="B115" s="22"/>
      <c r="C115" s="22"/>
      <c r="D115" s="22"/>
      <c r="E115" s="22"/>
    </row>
    <row r="116" spans="1:10" s="22" customFormat="1" ht="24.75" customHeight="1" x14ac:dyDescent="0.25">
      <c r="A116" s="70" t="s">
        <v>63</v>
      </c>
      <c r="B116" s="70"/>
      <c r="C116"/>
      <c r="D116" s="71" t="s">
        <v>64</v>
      </c>
      <c r="E116" s="71"/>
      <c r="F116"/>
      <c r="G116" s="36"/>
      <c r="H116"/>
      <c r="I116" s="36"/>
      <c r="J116"/>
    </row>
    <row r="117" spans="1:10" ht="14.25" customHeight="1" x14ac:dyDescent="0.25">
      <c r="A117" s="3"/>
      <c r="B117" s="22"/>
      <c r="C117" s="22"/>
      <c r="D117" s="22"/>
      <c r="E117" s="22"/>
    </row>
    <row r="118" spans="1:10" s="22" customFormat="1" ht="24.75" customHeight="1" x14ac:dyDescent="0.25">
      <c r="A118" s="70" t="s">
        <v>66</v>
      </c>
      <c r="B118" s="70"/>
      <c r="C118"/>
      <c r="D118" s="65" t="s">
        <v>62</v>
      </c>
      <c r="F118"/>
      <c r="G118" s="36"/>
      <c r="H118"/>
      <c r="I118" s="36"/>
      <c r="J118"/>
    </row>
    <row r="119" spans="1:10" ht="15.75" x14ac:dyDescent="0.25">
      <c r="A119" s="27"/>
      <c r="B119" s="27"/>
      <c r="C119" s="27"/>
      <c r="D119" s="27"/>
      <c r="E119" s="27"/>
    </row>
    <row r="120" spans="1:10" s="22" customFormat="1" ht="15.75" x14ac:dyDescent="0.25">
      <c r="A120" s="28"/>
      <c r="B120" s="28"/>
      <c r="C120" s="29"/>
      <c r="D120" s="30"/>
      <c r="E120"/>
      <c r="F120"/>
      <c r="G120" s="36"/>
      <c r="H120"/>
      <c r="I120" s="36"/>
      <c r="J120"/>
    </row>
    <row r="121" spans="1:10" ht="64.5" customHeight="1" x14ac:dyDescent="0.25">
      <c r="A121" s="67" t="s">
        <v>65</v>
      </c>
      <c r="B121" s="67"/>
      <c r="C121" s="67"/>
      <c r="D121" s="64"/>
      <c r="E121" s="64"/>
      <c r="F121" s="64"/>
    </row>
    <row r="122" spans="1:10" s="22" customFormat="1" ht="15.75" x14ac:dyDescent="0.25">
      <c r="A122"/>
      <c r="B122"/>
      <c r="C122"/>
      <c r="D122" s="7"/>
      <c r="E122"/>
      <c r="F122"/>
      <c r="G122" s="36"/>
      <c r="H122"/>
      <c r="I122" s="36"/>
      <c r="J122"/>
    </row>
    <row r="123" spans="1:10" s="22" customFormat="1" ht="15.75" x14ac:dyDescent="0.25">
      <c r="A123"/>
      <c r="B123"/>
      <c r="C123"/>
      <c r="D123" s="7"/>
      <c r="E123"/>
      <c r="F123"/>
      <c r="G123" s="36"/>
      <c r="H123"/>
      <c r="I123" s="36"/>
      <c r="J123"/>
    </row>
  </sheetData>
  <mergeCells count="83"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A58:J58"/>
    <mergeCell ref="B35:B39"/>
    <mergeCell ref="C35:C39"/>
    <mergeCell ref="J40:J44"/>
    <mergeCell ref="J53:J57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J80:J84"/>
    <mergeCell ref="A85:J85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80:C84"/>
    <mergeCell ref="A69:C73"/>
    <mergeCell ref="B59:B63"/>
    <mergeCell ref="A86:B90"/>
    <mergeCell ref="C86:C90"/>
    <mergeCell ref="J86:J90"/>
    <mergeCell ref="J59:J63"/>
    <mergeCell ref="C59:C63"/>
    <mergeCell ref="A59:A63"/>
    <mergeCell ref="A91:B95"/>
    <mergeCell ref="C91:C95"/>
    <mergeCell ref="J91:J95"/>
    <mergeCell ref="A96:B100"/>
    <mergeCell ref="C96:C100"/>
    <mergeCell ref="J96:J100"/>
    <mergeCell ref="A101:B105"/>
    <mergeCell ref="C101:C105"/>
    <mergeCell ref="J101:J105"/>
    <mergeCell ref="A106:B110"/>
    <mergeCell ref="C106:C110"/>
    <mergeCell ref="J106:J110"/>
    <mergeCell ref="A121:C121"/>
    <mergeCell ref="A112:B112"/>
    <mergeCell ref="D112:E112"/>
    <mergeCell ref="A114:B114"/>
    <mergeCell ref="D114:E114"/>
    <mergeCell ref="A116:B116"/>
    <mergeCell ref="A118:B118"/>
    <mergeCell ref="D116:E116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2021-05-05T05:49:29Z</dcterms:modified>
</cp:coreProperties>
</file>