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325" windowWidth="15480" windowHeight="8550"/>
  </bookViews>
  <sheets>
    <sheet name="отчет за 3 кв. 2016  " sheetId="2" r:id="rId1"/>
  </sheets>
  <definedNames>
    <definedName name="_xlnm.Print_Titles" localSheetId="0">'отчет за 3 кв. 2016  '!$12:$14</definedName>
    <definedName name="_xlnm.Print_Area" localSheetId="0">'отчет за 3 кв. 2016  '!$12:$14</definedName>
  </definedNames>
  <calcPr calcId="145621"/>
</workbook>
</file>

<file path=xl/calcChain.xml><?xml version="1.0" encoding="utf-8"?>
<calcChain xmlns="http://schemas.openxmlformats.org/spreadsheetml/2006/main">
  <c r="G27" i="2" l="1"/>
  <c r="I28" i="2" l="1"/>
  <c r="I27" i="2"/>
  <c r="I26" i="2" l="1"/>
  <c r="F56" i="2" l="1"/>
  <c r="E56" i="2"/>
  <c r="F57" i="2"/>
  <c r="G57" i="2"/>
  <c r="H57" i="2"/>
  <c r="I57" i="2"/>
  <c r="E57" i="2"/>
  <c r="F58" i="2"/>
  <c r="G58" i="2"/>
  <c r="H58" i="2"/>
  <c r="I58" i="2"/>
  <c r="E58" i="2"/>
  <c r="F59" i="2"/>
  <c r="E59" i="2"/>
  <c r="E47" i="2"/>
  <c r="E46" i="2" s="1"/>
  <c r="F47" i="2"/>
  <c r="G47" i="2"/>
  <c r="H47" i="2"/>
  <c r="E48" i="2"/>
  <c r="F48" i="2"/>
  <c r="G48" i="2"/>
  <c r="I48" i="2" s="1"/>
  <c r="H48" i="2"/>
  <c r="E49" i="2"/>
  <c r="F49" i="2"/>
  <c r="F46" i="2" s="1"/>
  <c r="I36" i="2" l="1"/>
  <c r="I35" i="2"/>
  <c r="H35" i="2"/>
  <c r="H39" i="2" s="1"/>
  <c r="H36" i="2"/>
  <c r="H40" i="2" s="1"/>
  <c r="H34" i="2"/>
  <c r="H38" i="2" s="1"/>
  <c r="F38" i="2"/>
  <c r="G38" i="2"/>
  <c r="F39" i="2"/>
  <c r="G39" i="2"/>
  <c r="F40" i="2"/>
  <c r="G40" i="2"/>
  <c r="F33" i="2"/>
  <c r="G33" i="2"/>
  <c r="I33" i="2" s="1"/>
  <c r="E38" i="2"/>
  <c r="E39" i="2"/>
  <c r="E40" i="2"/>
  <c r="E33" i="2"/>
  <c r="J37" i="2"/>
  <c r="F31" i="2"/>
  <c r="G31" i="2"/>
  <c r="E31" i="2"/>
  <c r="F30" i="2"/>
  <c r="F29" i="2" s="1"/>
  <c r="G30" i="2"/>
  <c r="H30" i="2"/>
  <c r="E30" i="2"/>
  <c r="G49" i="2" l="1"/>
  <c r="I31" i="2"/>
  <c r="H33" i="2"/>
  <c r="G37" i="2"/>
  <c r="E37" i="2"/>
  <c r="F37" i="2"/>
  <c r="H37" i="2"/>
  <c r="E29" i="2"/>
  <c r="G29" i="2"/>
  <c r="I29" i="2" s="1"/>
  <c r="G59" i="2" l="1"/>
  <c r="I49" i="2"/>
  <c r="I59" i="2" s="1"/>
  <c r="G46" i="2"/>
  <c r="I46" i="2" s="1"/>
  <c r="I56" i="2" s="1"/>
  <c r="F24" i="2"/>
  <c r="G24" i="2"/>
  <c r="I24" i="2" s="1"/>
  <c r="E24" i="2"/>
  <c r="F27" i="2"/>
  <c r="E27" i="2"/>
  <c r="H28" i="2"/>
  <c r="H27" i="2" s="1"/>
  <c r="H26" i="2"/>
  <c r="H24" i="2" s="1"/>
  <c r="G56" i="2" l="1"/>
  <c r="H31" i="2"/>
  <c r="H18" i="2"/>
  <c r="H17" i="2"/>
  <c r="H29" i="2" l="1"/>
  <c r="H49" i="2"/>
  <c r="H45" i="2"/>
  <c r="H44" i="2"/>
  <c r="H46" i="2" l="1"/>
  <c r="H56" i="2" s="1"/>
  <c r="H59" i="2"/>
</calcChain>
</file>

<file path=xl/sharedStrings.xml><?xml version="1.0" encoding="utf-8"?>
<sst xmlns="http://schemas.openxmlformats.org/spreadsheetml/2006/main" count="114" uniqueCount="65">
  <si>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</si>
  <si>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</si>
  <si>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</si>
  <si>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</si>
  <si>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</si>
  <si>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</si>
  <si>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</si>
  <si>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</si>
  <si>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</si>
  <si>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</si>
  <si>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</si>
  <si>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</si>
  <si>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</si>
  <si>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</si>
  <si>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</si>
  <si>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</si>
  <si>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</si>
  <si>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</si>
  <si>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</si>
  <si>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</si>
  <si>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</si>
  <si>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</si>
  <si>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</si>
  <si>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</si>
  <si>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</si>
  <si>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</si>
  <si>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</si>
  <si>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</si>
  <si>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исполнение запланировано в 2017-2020 г.г.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</si>
  <si>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</si>
  <si>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</si>
  <si>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</si>
  <si>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</si>
  <si>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</si>
  <si>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</si>
  <si>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</si>
  <si>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</si>
  <si>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</si>
  <si>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В.К. Бандурин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</si>
  <si>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</si>
  <si>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</si>
  <si>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</si>
  <si>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</si>
  <si>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</si>
  <si>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</si>
  <si>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</si>
  <si>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</si>
  <si>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</si>
  <si>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</si>
  <si>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</si>
  <si>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t>Исполнение запланировано в 2017-2020 г.г.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</si>
  <si>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</si>
  <si>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</si>
  <si>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</si>
  <si>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</si>
  <si>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</si>
  <si>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</si>
  <si>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</si>
  <si>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</si>
  <si>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</si>
  <si>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 xml:space="preserve">по состоянию на 1 октября 2016 года </t>
  </si>
  <si>
    <t>Прошел конкурс на актуализацию схемы водоснабжения и водоотведения города, работы запланированы на 4 квартал 2016 года (500 тыс.руб.-местный бюджет).Проведение конкурсов на право заключения энергосервисного контракта и концессионного соглашения запланировано перенести на 2017 год, внебюджетные средства в размере           55 000 тыс. руб. в 2016 году освоены не будут.</t>
  </si>
  <si>
    <t>Подкорытова И.С.</t>
  </si>
  <si>
    <t>(34675) 7-57-61</t>
  </si>
  <si>
    <t>13 октября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</si>
</sst>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49" fontId="2" fillId="2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zoomScale="90" zoomScaleNormal="90" workbookViewId="0">
      <selection activeCell="I46" sqref="I46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10" t="s">
        <v>39</v>
      </c>
      <c r="J1" s="110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10" t="s">
        <v>3</v>
      </c>
      <c r="J2" s="110"/>
    </row>
    <row r="3" spans="1:14" ht="18" customHeight="1" x14ac:dyDescent="0.2">
      <c r="A3" s="111" t="s">
        <v>4</v>
      </c>
      <c r="B3" s="111"/>
      <c r="C3" s="111"/>
      <c r="D3" s="111"/>
      <c r="E3" s="111"/>
      <c r="F3" s="111"/>
      <c r="G3" s="111"/>
      <c r="H3" s="111"/>
      <c r="I3" s="111"/>
      <c r="J3" s="111"/>
      <c r="K3" s="2"/>
      <c r="L3" s="1"/>
      <c r="M3" s="1"/>
      <c r="N3" s="1"/>
    </row>
    <row r="4" spans="1:14" ht="18" customHeight="1" x14ac:dyDescent="0.2">
      <c r="A4" s="111" t="s">
        <v>5</v>
      </c>
      <c r="B4" s="111"/>
      <c r="C4" s="111"/>
      <c r="D4" s="111"/>
      <c r="E4" s="111"/>
      <c r="F4" s="111"/>
      <c r="G4" s="111"/>
      <c r="H4" s="111"/>
      <c r="I4" s="111"/>
      <c r="J4" s="111"/>
      <c r="K4" s="2"/>
      <c r="L4" s="1"/>
      <c r="M4" s="1"/>
      <c r="N4" s="1"/>
    </row>
    <row r="5" spans="1:14" ht="18" customHeight="1" x14ac:dyDescent="0.2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2" t="s">
        <v>23</v>
      </c>
      <c r="B7" s="112"/>
      <c r="C7" s="112"/>
      <c r="D7" s="112"/>
      <c r="E7" s="112"/>
      <c r="F7" s="112"/>
      <c r="G7" s="112"/>
      <c r="H7" s="11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6" t="s">
        <v>1</v>
      </c>
      <c r="B12" s="116" t="s">
        <v>40</v>
      </c>
      <c r="C12" s="116" t="s">
        <v>41</v>
      </c>
      <c r="D12" s="116" t="s">
        <v>9</v>
      </c>
      <c r="E12" s="116" t="s">
        <v>10</v>
      </c>
      <c r="F12" s="116" t="s">
        <v>11</v>
      </c>
      <c r="G12" s="116" t="s">
        <v>12</v>
      </c>
      <c r="H12" s="116" t="s">
        <v>13</v>
      </c>
      <c r="I12" s="116"/>
      <c r="J12" s="113" t="s">
        <v>43</v>
      </c>
      <c r="K12" s="1"/>
      <c r="L12" s="1"/>
      <c r="M12" s="1"/>
      <c r="N12" s="1"/>
    </row>
    <row r="13" spans="1:14" ht="87" customHeight="1" x14ac:dyDescent="0.2">
      <c r="A13" s="116"/>
      <c r="B13" s="116"/>
      <c r="C13" s="116"/>
      <c r="D13" s="116"/>
      <c r="E13" s="116"/>
      <c r="F13" s="116"/>
      <c r="G13" s="116"/>
      <c r="H13" s="58" t="s">
        <v>42</v>
      </c>
      <c r="I13" s="58" t="s">
        <v>14</v>
      </c>
      <c r="J13" s="114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7" customHeight="1" x14ac:dyDescent="0.2">
      <c r="A15" s="115" t="s">
        <v>36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6"/>
      <c r="L15" s="1"/>
      <c r="M15" s="1"/>
      <c r="N15" s="1"/>
    </row>
    <row r="16" spans="1:14" ht="29.25" customHeight="1" x14ac:dyDescent="0.2">
      <c r="A16" s="115" t="s">
        <v>46</v>
      </c>
      <c r="B16" s="115"/>
      <c r="C16" s="115"/>
      <c r="D16" s="115"/>
      <c r="E16" s="115"/>
      <c r="F16" s="115"/>
      <c r="G16" s="115"/>
      <c r="H16" s="115"/>
      <c r="I16" s="115"/>
      <c r="J16" s="115"/>
      <c r="K16" s="6"/>
      <c r="L16" s="1"/>
      <c r="M16" s="1"/>
      <c r="N16" s="1"/>
    </row>
    <row r="17" spans="1:14" ht="47.25" customHeight="1" x14ac:dyDescent="0.2">
      <c r="A17" s="120">
        <v>1</v>
      </c>
      <c r="B17" s="121" t="s">
        <v>44</v>
      </c>
      <c r="C17" s="122" t="s">
        <v>45</v>
      </c>
      <c r="D17" s="87" t="s">
        <v>24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23" t="s">
        <v>50</v>
      </c>
      <c r="K17" s="6"/>
      <c r="L17" s="1"/>
      <c r="M17" s="1"/>
      <c r="N17" s="1"/>
    </row>
    <row r="18" spans="1:14" ht="23.25" customHeight="1" x14ac:dyDescent="0.2">
      <c r="A18" s="120"/>
      <c r="B18" s="121"/>
      <c r="C18" s="122"/>
      <c r="D18" s="121" t="s">
        <v>15</v>
      </c>
      <c r="E18" s="126">
        <v>0</v>
      </c>
      <c r="F18" s="126">
        <v>0</v>
      </c>
      <c r="G18" s="126">
        <v>0</v>
      </c>
      <c r="H18" s="127">
        <f>F18-G18</f>
        <v>0</v>
      </c>
      <c r="I18" s="130">
        <v>0</v>
      </c>
      <c r="J18" s="124"/>
      <c r="K18" s="6"/>
      <c r="L18" s="1"/>
      <c r="M18" s="1"/>
      <c r="N18" s="1"/>
    </row>
    <row r="19" spans="1:14" ht="22.5" customHeight="1" x14ac:dyDescent="0.2">
      <c r="A19" s="120"/>
      <c r="B19" s="121"/>
      <c r="C19" s="122"/>
      <c r="D19" s="121"/>
      <c r="E19" s="126"/>
      <c r="F19" s="126"/>
      <c r="G19" s="126"/>
      <c r="H19" s="128"/>
      <c r="I19" s="130"/>
      <c r="J19" s="124"/>
      <c r="K19" s="6"/>
      <c r="L19" s="1"/>
      <c r="M19" s="1"/>
      <c r="N19" s="1"/>
    </row>
    <row r="20" spans="1:14" ht="9" hidden="1" customHeight="1" x14ac:dyDescent="0.2">
      <c r="A20" s="120"/>
      <c r="B20" s="121"/>
      <c r="C20" s="122"/>
      <c r="D20" s="121"/>
      <c r="E20" s="126"/>
      <c r="F20" s="126"/>
      <c r="G20" s="126"/>
      <c r="H20" s="129"/>
      <c r="I20" s="130"/>
      <c r="J20" s="125"/>
      <c r="K20" s="6"/>
      <c r="L20" s="1"/>
      <c r="M20" s="1"/>
      <c r="N20" s="1"/>
    </row>
    <row r="21" spans="1:14" ht="21.75" customHeight="1" x14ac:dyDescent="0.2">
      <c r="A21" s="141"/>
      <c r="B21" s="138" t="s">
        <v>25</v>
      </c>
      <c r="C21" s="138"/>
      <c r="D21" s="79" t="s">
        <v>24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38"/>
      <c r="K21" s="7"/>
      <c r="L21" s="1"/>
      <c r="M21" s="1"/>
      <c r="N21" s="1"/>
    </row>
    <row r="22" spans="1:14" ht="29.25" customHeight="1" x14ac:dyDescent="0.2">
      <c r="A22" s="141"/>
      <c r="B22" s="138"/>
      <c r="C22" s="138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38"/>
      <c r="K22" s="7"/>
      <c r="L22" s="1"/>
      <c r="M22" s="1"/>
      <c r="N22" s="1"/>
    </row>
    <row r="23" spans="1:14" ht="25.5" customHeight="1" x14ac:dyDescent="0.2">
      <c r="A23" s="115" t="s">
        <v>51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7"/>
      <c r="L23" s="1"/>
      <c r="M23" s="1"/>
      <c r="N23" s="1"/>
    </row>
    <row r="24" spans="1:14" ht="21" customHeight="1" x14ac:dyDescent="0.2">
      <c r="A24" s="122">
        <v>2</v>
      </c>
      <c r="B24" s="121" t="s">
        <v>47</v>
      </c>
      <c r="C24" s="122" t="s">
        <v>49</v>
      </c>
      <c r="D24" s="88" t="s">
        <v>24</v>
      </c>
      <c r="E24" s="91">
        <f>E26</f>
        <v>3800</v>
      </c>
      <c r="F24" s="91">
        <f t="shared" ref="F24:H24" si="0">F26</f>
        <v>3800</v>
      </c>
      <c r="G24" s="91">
        <f t="shared" si="0"/>
        <v>3800</v>
      </c>
      <c r="H24" s="91">
        <f t="shared" si="0"/>
        <v>0</v>
      </c>
      <c r="I24" s="94">
        <f>G24/F24</f>
        <v>1</v>
      </c>
      <c r="J24" s="118"/>
      <c r="K24" s="7"/>
      <c r="L24" s="1"/>
      <c r="M24" s="1"/>
      <c r="N24" s="1"/>
    </row>
    <row r="25" spans="1:14" ht="24" customHeight="1" x14ac:dyDescent="0.2">
      <c r="A25" s="122"/>
      <c r="B25" s="121"/>
      <c r="C25" s="122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40"/>
      <c r="K25" s="7"/>
      <c r="L25" s="1"/>
      <c r="M25" s="1"/>
      <c r="N25" s="1"/>
    </row>
    <row r="26" spans="1:14" ht="51" customHeight="1" x14ac:dyDescent="0.2">
      <c r="A26" s="122"/>
      <c r="B26" s="139"/>
      <c r="C26" s="122"/>
      <c r="D26" s="88" t="s">
        <v>22</v>
      </c>
      <c r="E26" s="91">
        <v>3800</v>
      </c>
      <c r="F26" s="91">
        <v>3800</v>
      </c>
      <c r="G26" s="91">
        <v>3800</v>
      </c>
      <c r="H26" s="91">
        <f>G26-F26</f>
        <v>0</v>
      </c>
      <c r="I26" s="94">
        <f>G26/F26</f>
        <v>1</v>
      </c>
      <c r="J26" s="119"/>
      <c r="K26" s="7"/>
      <c r="L26" s="1"/>
      <c r="M26" s="1"/>
      <c r="N26" s="1"/>
    </row>
    <row r="27" spans="1:14" ht="41.25" customHeight="1" x14ac:dyDescent="0.2">
      <c r="A27" s="122">
        <v>3</v>
      </c>
      <c r="B27" s="121" t="s">
        <v>48</v>
      </c>
      <c r="C27" s="122" t="s">
        <v>49</v>
      </c>
      <c r="D27" s="88" t="s">
        <v>24</v>
      </c>
      <c r="E27" s="91">
        <f>E28</f>
        <v>10</v>
      </c>
      <c r="F27" s="91">
        <f t="shared" ref="F27:H27" si="1">F28</f>
        <v>10</v>
      </c>
      <c r="G27" s="91">
        <f>G28</f>
        <v>10</v>
      </c>
      <c r="H27" s="91">
        <f t="shared" si="1"/>
        <v>0</v>
      </c>
      <c r="I27" s="94">
        <f>G27/F27</f>
        <v>1</v>
      </c>
      <c r="J27" s="118"/>
      <c r="K27" s="7"/>
      <c r="L27" s="1"/>
      <c r="M27" s="1"/>
      <c r="N27" s="1"/>
    </row>
    <row r="28" spans="1:14" ht="51.75" customHeight="1" x14ac:dyDescent="0.2">
      <c r="A28" s="122"/>
      <c r="B28" s="121"/>
      <c r="C28" s="122"/>
      <c r="D28" s="88" t="s">
        <v>22</v>
      </c>
      <c r="E28" s="91">
        <v>10</v>
      </c>
      <c r="F28" s="91">
        <v>10</v>
      </c>
      <c r="G28" s="91">
        <v>10</v>
      </c>
      <c r="H28" s="91">
        <f>G28-F28</f>
        <v>0</v>
      </c>
      <c r="I28" s="94">
        <f>G28/F28</f>
        <v>1</v>
      </c>
      <c r="J28" s="119"/>
      <c r="K28" s="7"/>
      <c r="L28" s="1"/>
      <c r="M28" s="1"/>
      <c r="N28" s="1"/>
    </row>
    <row r="29" spans="1:14" ht="30.75" customHeight="1" x14ac:dyDescent="0.2">
      <c r="A29" s="122"/>
      <c r="B29" s="142" t="s">
        <v>26</v>
      </c>
      <c r="C29" s="142"/>
      <c r="D29" s="88" t="s">
        <v>24</v>
      </c>
      <c r="E29" s="91">
        <f>SUM(E30:E31)</f>
        <v>3810</v>
      </c>
      <c r="F29" s="91">
        <f t="shared" ref="F29:H29" si="2">SUM(F30:F31)</f>
        <v>3810</v>
      </c>
      <c r="G29" s="91">
        <f t="shared" si="2"/>
        <v>3810</v>
      </c>
      <c r="H29" s="91">
        <f t="shared" si="2"/>
        <v>0</v>
      </c>
      <c r="I29" s="94">
        <f>G29/F29</f>
        <v>1</v>
      </c>
      <c r="J29" s="142" t="s">
        <v>27</v>
      </c>
      <c r="K29" s="7"/>
      <c r="L29" s="1"/>
      <c r="M29" s="1"/>
      <c r="N29" s="1"/>
    </row>
    <row r="30" spans="1:14" ht="30" customHeight="1" x14ac:dyDescent="0.2">
      <c r="A30" s="122"/>
      <c r="B30" s="142"/>
      <c r="C30" s="142"/>
      <c r="D30" s="88" t="s">
        <v>15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v>0</v>
      </c>
      <c r="J30" s="142"/>
      <c r="K30" s="7"/>
      <c r="L30" s="1"/>
      <c r="M30" s="1"/>
      <c r="N30" s="1"/>
    </row>
    <row r="31" spans="1:14" ht="42" customHeight="1" x14ac:dyDescent="0.2">
      <c r="A31" s="122"/>
      <c r="B31" s="142"/>
      <c r="C31" s="142"/>
      <c r="D31" s="88" t="s">
        <v>22</v>
      </c>
      <c r="E31" s="91">
        <f>E26+E28</f>
        <v>3810</v>
      </c>
      <c r="F31" s="91">
        <f t="shared" ref="F31:H31" si="4">F26+F28</f>
        <v>3810</v>
      </c>
      <c r="G31" s="91">
        <f t="shared" si="4"/>
        <v>3810</v>
      </c>
      <c r="H31" s="91">
        <f t="shared" si="4"/>
        <v>0</v>
      </c>
      <c r="I31" s="94">
        <f>G31/F31</f>
        <v>1</v>
      </c>
      <c r="J31" s="142"/>
      <c r="K31" s="7"/>
      <c r="L31" s="1"/>
      <c r="M31" s="1"/>
      <c r="N31" s="1"/>
    </row>
    <row r="32" spans="1:14" ht="25.5" customHeight="1" x14ac:dyDescent="0.2">
      <c r="A32" s="115" t="s">
        <v>54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7"/>
      <c r="L32" s="1"/>
      <c r="M32" s="1"/>
      <c r="N32" s="1"/>
    </row>
    <row r="33" spans="1:14" ht="33.75" customHeight="1" x14ac:dyDescent="0.2">
      <c r="A33" s="131">
        <v>4</v>
      </c>
      <c r="B33" s="131" t="s">
        <v>52</v>
      </c>
      <c r="C33" s="131" t="s">
        <v>49</v>
      </c>
      <c r="D33" s="88" t="s">
        <v>24</v>
      </c>
      <c r="E33" s="96">
        <f>SUM(E34:E36)</f>
        <v>55500</v>
      </c>
      <c r="F33" s="96">
        <f t="shared" ref="F33:G33" si="5">SUM(F34:F36)</f>
        <v>55500</v>
      </c>
      <c r="G33" s="96">
        <f t="shared" si="5"/>
        <v>0</v>
      </c>
      <c r="H33" s="96">
        <f>G33-F33</f>
        <v>-55500</v>
      </c>
      <c r="I33" s="61">
        <f t="shared" ref="I33" si="6">G33/F33*100</f>
        <v>0</v>
      </c>
      <c r="J33" s="113" t="s">
        <v>61</v>
      </c>
      <c r="K33" s="7"/>
      <c r="L33" s="1"/>
      <c r="M33" s="1"/>
      <c r="N33" s="1"/>
    </row>
    <row r="34" spans="1:14" ht="56.25" customHeight="1" x14ac:dyDescent="0.2">
      <c r="A34" s="132"/>
      <c r="B34" s="132"/>
      <c r="C34" s="132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34"/>
      <c r="K34" s="7"/>
      <c r="L34" s="1"/>
      <c r="M34" s="1"/>
      <c r="N34" s="1"/>
    </row>
    <row r="35" spans="1:14" ht="36.75" customHeight="1" x14ac:dyDescent="0.2">
      <c r="A35" s="132"/>
      <c r="B35" s="132"/>
      <c r="C35" s="132"/>
      <c r="D35" s="88" t="s">
        <v>15</v>
      </c>
      <c r="E35" s="96">
        <v>500</v>
      </c>
      <c r="F35" s="96">
        <v>500</v>
      </c>
      <c r="G35" s="96">
        <v>0</v>
      </c>
      <c r="H35" s="96">
        <f t="shared" ref="H35:H36" si="7">G35-F35</f>
        <v>-500</v>
      </c>
      <c r="I35" s="61">
        <f>G35/F35*100</f>
        <v>0</v>
      </c>
      <c r="J35" s="134"/>
      <c r="K35" s="7"/>
      <c r="L35" s="1"/>
      <c r="M35" s="1"/>
      <c r="N35" s="1"/>
    </row>
    <row r="36" spans="1:14" ht="51.75" customHeight="1" x14ac:dyDescent="0.2">
      <c r="A36" s="133"/>
      <c r="B36" s="133"/>
      <c r="C36" s="133"/>
      <c r="D36" s="88" t="s">
        <v>22</v>
      </c>
      <c r="E36" s="96">
        <v>55000</v>
      </c>
      <c r="F36" s="96">
        <v>55000</v>
      </c>
      <c r="G36" s="96">
        <v>0</v>
      </c>
      <c r="H36" s="96">
        <f t="shared" si="7"/>
        <v>-55000</v>
      </c>
      <c r="I36" s="61">
        <f>G36/F36*100</f>
        <v>0</v>
      </c>
      <c r="J36" s="114"/>
      <c r="K36" s="7"/>
      <c r="L36" s="1"/>
      <c r="M36" s="1"/>
      <c r="N36" s="1"/>
    </row>
    <row r="37" spans="1:14" ht="27.75" customHeight="1" x14ac:dyDescent="0.2">
      <c r="A37" s="122"/>
      <c r="B37" s="142" t="s">
        <v>29</v>
      </c>
      <c r="C37" s="122"/>
      <c r="D37" s="88" t="s">
        <v>24</v>
      </c>
      <c r="E37" s="91">
        <f>SUM(E38:E40)</f>
        <v>55500</v>
      </c>
      <c r="F37" s="91">
        <f t="shared" ref="F37:H37" si="8">SUM(F38:F40)</f>
        <v>55500</v>
      </c>
      <c r="G37" s="91">
        <f t="shared" si="8"/>
        <v>0</v>
      </c>
      <c r="H37" s="91">
        <f t="shared" si="8"/>
        <v>-55500</v>
      </c>
      <c r="I37" s="94">
        <v>0</v>
      </c>
      <c r="J37" s="135" t="str">
        <f>J29</f>
        <v>х</v>
      </c>
      <c r="K37" s="81"/>
      <c r="L37" s="117"/>
      <c r="M37" s="117"/>
      <c r="N37" s="1"/>
    </row>
    <row r="38" spans="1:14" ht="41.25" customHeight="1" x14ac:dyDescent="0.2">
      <c r="A38" s="122"/>
      <c r="B38" s="142"/>
      <c r="C38" s="122"/>
      <c r="D38" s="88" t="s">
        <v>19</v>
      </c>
      <c r="E38" s="91">
        <f>E34</f>
        <v>0</v>
      </c>
      <c r="F38" s="91">
        <f t="shared" ref="F38:H38" si="9">F34</f>
        <v>0</v>
      </c>
      <c r="G38" s="91">
        <f t="shared" si="9"/>
        <v>0</v>
      </c>
      <c r="H38" s="91">
        <f t="shared" si="9"/>
        <v>0</v>
      </c>
      <c r="I38" s="94">
        <v>0</v>
      </c>
      <c r="J38" s="136"/>
      <c r="K38" s="81"/>
      <c r="L38" s="12"/>
      <c r="M38" s="1"/>
      <c r="N38" s="1"/>
    </row>
    <row r="39" spans="1:14" ht="27" customHeight="1" x14ac:dyDescent="0.2">
      <c r="A39" s="122"/>
      <c r="B39" s="142"/>
      <c r="C39" s="122"/>
      <c r="D39" s="88" t="s">
        <v>15</v>
      </c>
      <c r="E39" s="91">
        <f>E35</f>
        <v>500</v>
      </c>
      <c r="F39" s="91">
        <f t="shared" ref="F39:H39" si="10">F35</f>
        <v>500</v>
      </c>
      <c r="G39" s="91">
        <f t="shared" si="10"/>
        <v>0</v>
      </c>
      <c r="H39" s="91">
        <f t="shared" si="10"/>
        <v>-500</v>
      </c>
      <c r="I39" s="94">
        <v>0</v>
      </c>
      <c r="J39" s="136"/>
      <c r="K39" s="81"/>
      <c r="L39" s="12"/>
      <c r="M39" s="1"/>
      <c r="N39" s="1"/>
    </row>
    <row r="40" spans="1:14" ht="49.5" customHeight="1" x14ac:dyDescent="0.2">
      <c r="A40" s="122"/>
      <c r="B40" s="142"/>
      <c r="C40" s="122"/>
      <c r="D40" s="88" t="s">
        <v>22</v>
      </c>
      <c r="E40" s="91">
        <f>E36</f>
        <v>55000</v>
      </c>
      <c r="F40" s="91">
        <f t="shared" ref="F40:H40" si="11">F36</f>
        <v>55000</v>
      </c>
      <c r="G40" s="91">
        <f t="shared" si="11"/>
        <v>0</v>
      </c>
      <c r="H40" s="91">
        <f t="shared" si="11"/>
        <v>-55000</v>
      </c>
      <c r="I40" s="94">
        <v>0</v>
      </c>
      <c r="J40" s="137"/>
      <c r="K40" s="92"/>
      <c r="L40" s="12"/>
      <c r="M40" s="1"/>
      <c r="N40" s="1"/>
    </row>
    <row r="41" spans="1:14" ht="25.5" customHeight="1" x14ac:dyDescent="0.2">
      <c r="A41" s="115" t="s">
        <v>53</v>
      </c>
      <c r="B41" s="115"/>
      <c r="C41" s="115"/>
      <c r="D41" s="115"/>
      <c r="E41" s="115"/>
      <c r="F41" s="115"/>
      <c r="G41" s="115"/>
      <c r="H41" s="115"/>
      <c r="I41" s="115"/>
      <c r="J41" s="115"/>
      <c r="K41" s="7"/>
      <c r="L41" s="1"/>
      <c r="M41" s="1"/>
      <c r="N41" s="1"/>
    </row>
    <row r="42" spans="1:14" ht="34.5" customHeight="1" x14ac:dyDescent="0.2">
      <c r="A42" s="116">
        <v>5</v>
      </c>
      <c r="B42" s="163" t="s">
        <v>55</v>
      </c>
      <c r="C42" s="116" t="s">
        <v>49</v>
      </c>
      <c r="D42" s="60" t="s">
        <v>24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64" t="s">
        <v>28</v>
      </c>
      <c r="K42" s="7"/>
      <c r="L42" s="1"/>
      <c r="M42" s="1"/>
      <c r="N42" s="1"/>
    </row>
    <row r="43" spans="1:14" ht="49.5" customHeight="1" x14ac:dyDescent="0.2">
      <c r="A43" s="116"/>
      <c r="B43" s="163"/>
      <c r="C43" s="116"/>
      <c r="D43" s="60" t="s">
        <v>22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64"/>
      <c r="K43" s="7"/>
      <c r="L43" s="1"/>
      <c r="M43" s="1"/>
      <c r="N43" s="1"/>
    </row>
    <row r="44" spans="1:14" ht="18.75" customHeight="1" x14ac:dyDescent="0.2">
      <c r="A44" s="165"/>
      <c r="B44" s="165" t="s">
        <v>30</v>
      </c>
      <c r="C44" s="165"/>
      <c r="D44" s="60" t="s">
        <v>24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65" t="s">
        <v>27</v>
      </c>
      <c r="K44" s="7"/>
      <c r="L44" s="1"/>
      <c r="M44" s="1"/>
      <c r="N44" s="1"/>
    </row>
    <row r="45" spans="1:14" ht="45.75" customHeight="1" x14ac:dyDescent="0.2">
      <c r="A45" s="165"/>
      <c r="B45" s="165"/>
      <c r="C45" s="165"/>
      <c r="D45" s="60" t="s">
        <v>22</v>
      </c>
      <c r="E45" s="85">
        <v>0</v>
      </c>
      <c r="F45" s="82">
        <v>0</v>
      </c>
      <c r="G45" s="77">
        <v>0</v>
      </c>
      <c r="H45" s="80">
        <f t="shared" ref="H45" si="12">F45-G45</f>
        <v>0</v>
      </c>
      <c r="I45" s="78">
        <v>0</v>
      </c>
      <c r="J45" s="165"/>
      <c r="K45" s="7"/>
      <c r="L45" s="1"/>
      <c r="M45" s="1"/>
      <c r="N45" s="1"/>
    </row>
    <row r="46" spans="1:14" ht="24.75" customHeight="1" x14ac:dyDescent="0.2">
      <c r="A46" s="143" t="s">
        <v>56</v>
      </c>
      <c r="B46" s="144"/>
      <c r="C46" s="145"/>
      <c r="D46" s="101" t="s">
        <v>24</v>
      </c>
      <c r="E46" s="82">
        <f>SUM(E47:E49)</f>
        <v>59310</v>
      </c>
      <c r="F46" s="82">
        <f t="shared" ref="F46:H46" si="13">SUM(F47:F49)</f>
        <v>59310</v>
      </c>
      <c r="G46" s="82">
        <f t="shared" si="13"/>
        <v>3810</v>
      </c>
      <c r="H46" s="82">
        <f t="shared" si="13"/>
        <v>-55500</v>
      </c>
      <c r="I46" s="78">
        <f>G46/F46</f>
        <v>6.4238745574102168E-2</v>
      </c>
      <c r="J46" s="158" t="s">
        <v>27</v>
      </c>
      <c r="K46" s="7"/>
      <c r="L46" s="1"/>
      <c r="M46" s="1"/>
      <c r="N46" s="1"/>
    </row>
    <row r="47" spans="1:14" ht="24.75" customHeight="1" x14ac:dyDescent="0.2">
      <c r="A47" s="146"/>
      <c r="B47" s="147"/>
      <c r="C47" s="148"/>
      <c r="D47" s="97" t="s">
        <v>19</v>
      </c>
      <c r="E47" s="82">
        <f>E38</f>
        <v>0</v>
      </c>
      <c r="F47" s="82">
        <f t="shared" ref="F47:H47" si="14">F38</f>
        <v>0</v>
      </c>
      <c r="G47" s="82">
        <f t="shared" si="14"/>
        <v>0</v>
      </c>
      <c r="H47" s="82">
        <f t="shared" si="14"/>
        <v>0</v>
      </c>
      <c r="I47" s="78">
        <v>0</v>
      </c>
      <c r="J47" s="159"/>
      <c r="K47" s="7"/>
      <c r="L47" s="1"/>
      <c r="M47" s="1"/>
      <c r="N47" s="1"/>
    </row>
    <row r="48" spans="1:14" ht="24.75" customHeight="1" x14ac:dyDescent="0.2">
      <c r="A48" s="146"/>
      <c r="B48" s="147"/>
      <c r="C48" s="148"/>
      <c r="D48" s="97" t="s">
        <v>15</v>
      </c>
      <c r="E48" s="82">
        <f>E22+E30+E39</f>
        <v>500</v>
      </c>
      <c r="F48" s="82">
        <f t="shared" ref="F48:H48" si="15">F22+F30+F39</f>
        <v>500</v>
      </c>
      <c r="G48" s="82">
        <f t="shared" si="15"/>
        <v>0</v>
      </c>
      <c r="H48" s="82">
        <f t="shared" si="15"/>
        <v>-500</v>
      </c>
      <c r="I48" s="78">
        <f t="shared" ref="I48" si="16">G48/F48*100</f>
        <v>0</v>
      </c>
      <c r="J48" s="159"/>
      <c r="K48" s="7"/>
      <c r="L48" s="1"/>
      <c r="M48" s="1"/>
      <c r="N48" s="1"/>
    </row>
    <row r="49" spans="1:14" ht="42" customHeight="1" x14ac:dyDescent="0.2">
      <c r="A49" s="149"/>
      <c r="B49" s="150"/>
      <c r="C49" s="151"/>
      <c r="D49" s="97" t="s">
        <v>22</v>
      </c>
      <c r="E49" s="82">
        <f>E31+E40</f>
        <v>58810</v>
      </c>
      <c r="F49" s="82">
        <f t="shared" ref="F49:H49" si="17">F31+F40</f>
        <v>58810</v>
      </c>
      <c r="G49" s="82">
        <f t="shared" si="17"/>
        <v>3810</v>
      </c>
      <c r="H49" s="82">
        <f t="shared" si="17"/>
        <v>-55000</v>
      </c>
      <c r="I49" s="78">
        <f>G49/F49</f>
        <v>6.4784900527121242E-2</v>
      </c>
      <c r="J49" s="160"/>
      <c r="K49" s="7"/>
      <c r="L49" s="1"/>
      <c r="M49" s="1"/>
      <c r="N49" s="1"/>
    </row>
    <row r="50" spans="1:14" ht="14.25" customHeight="1" x14ac:dyDescent="0.2">
      <c r="A50" s="161" t="s">
        <v>57</v>
      </c>
      <c r="B50" s="161"/>
      <c r="C50" s="161"/>
      <c r="D50" s="161"/>
      <c r="E50" s="161"/>
      <c r="F50" s="161"/>
      <c r="G50" s="161"/>
      <c r="H50" s="161"/>
      <c r="I50" s="161"/>
      <c r="J50" s="161"/>
      <c r="K50" s="7"/>
      <c r="L50" s="1"/>
      <c r="M50" s="1"/>
      <c r="N50" s="1"/>
    </row>
    <row r="51" spans="1:14" ht="24.75" customHeight="1" x14ac:dyDescent="0.2">
      <c r="A51" s="152" t="s">
        <v>58</v>
      </c>
      <c r="B51" s="153"/>
      <c r="C51" s="154"/>
      <c r="D51" s="104" t="s">
        <v>24</v>
      </c>
      <c r="E51" s="105">
        <v>0</v>
      </c>
      <c r="F51" s="106">
        <v>0</v>
      </c>
      <c r="G51" s="106">
        <v>0</v>
      </c>
      <c r="H51" s="106">
        <v>0</v>
      </c>
      <c r="I51" s="107">
        <v>0</v>
      </c>
      <c r="J51" s="162"/>
      <c r="K51" s="7"/>
      <c r="L51" s="1"/>
      <c r="M51" s="1"/>
      <c r="N51" s="1"/>
    </row>
    <row r="52" spans="1:14" ht="24.75" customHeight="1" x14ac:dyDescent="0.2">
      <c r="A52" s="152"/>
      <c r="B52" s="153"/>
      <c r="C52" s="154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62"/>
      <c r="K52" s="7"/>
      <c r="L52" s="1"/>
      <c r="M52" s="1"/>
      <c r="N52" s="1"/>
    </row>
    <row r="53" spans="1:14" ht="22.5" customHeight="1" x14ac:dyDescent="0.2">
      <c r="A53" s="152"/>
      <c r="B53" s="153"/>
      <c r="C53" s="154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62"/>
      <c r="K53" s="7"/>
      <c r="L53" s="1"/>
      <c r="M53" s="1"/>
      <c r="N53" s="1"/>
    </row>
    <row r="54" spans="1:14" ht="42" customHeight="1" x14ac:dyDescent="0.2">
      <c r="A54" s="155"/>
      <c r="B54" s="156"/>
      <c r="C54" s="157"/>
      <c r="D54" s="97" t="s">
        <v>22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62"/>
      <c r="K54" s="7"/>
      <c r="L54" s="1"/>
      <c r="M54" s="1"/>
      <c r="N54" s="1"/>
    </row>
    <row r="55" spans="1:14" ht="11.25" customHeight="1" x14ac:dyDescent="0.2">
      <c r="A55" s="161" t="s">
        <v>57</v>
      </c>
      <c r="B55" s="161"/>
      <c r="C55" s="161"/>
      <c r="D55" s="161"/>
      <c r="E55" s="161"/>
      <c r="F55" s="161"/>
      <c r="G55" s="161"/>
      <c r="H55" s="161"/>
      <c r="I55" s="161"/>
      <c r="J55" s="161"/>
      <c r="K55" s="7"/>
      <c r="L55" s="1"/>
      <c r="M55" s="1"/>
      <c r="N55" s="1"/>
    </row>
    <row r="56" spans="1:14" ht="16.5" customHeight="1" x14ac:dyDescent="0.2">
      <c r="A56" s="168" t="s">
        <v>31</v>
      </c>
      <c r="B56" s="169"/>
      <c r="C56" s="170"/>
      <c r="D56" s="104" t="s">
        <v>24</v>
      </c>
      <c r="E56" s="105">
        <f>E46</f>
        <v>59310</v>
      </c>
      <c r="F56" s="105">
        <f t="shared" ref="F56:I56" si="18">F46</f>
        <v>59310</v>
      </c>
      <c r="G56" s="105">
        <f t="shared" si="18"/>
        <v>3810</v>
      </c>
      <c r="H56" s="105">
        <f t="shared" si="18"/>
        <v>-55500</v>
      </c>
      <c r="I56" s="108">
        <f t="shared" si="18"/>
        <v>6.4238745574102168E-2</v>
      </c>
      <c r="J56" s="174" t="s">
        <v>27</v>
      </c>
      <c r="K56" s="7"/>
      <c r="L56" s="1"/>
      <c r="M56" s="1"/>
      <c r="N56" s="1"/>
    </row>
    <row r="57" spans="1:14" ht="40.5" customHeight="1" x14ac:dyDescent="0.2">
      <c r="A57" s="168"/>
      <c r="B57" s="169"/>
      <c r="C57" s="170"/>
      <c r="D57" s="97" t="s">
        <v>19</v>
      </c>
      <c r="E57" s="91">
        <f>E47</f>
        <v>0</v>
      </c>
      <c r="F57" s="91">
        <f t="shared" ref="F57:I57" si="19">F47</f>
        <v>0</v>
      </c>
      <c r="G57" s="91">
        <f t="shared" si="19"/>
        <v>0</v>
      </c>
      <c r="H57" s="91">
        <f t="shared" si="19"/>
        <v>0</v>
      </c>
      <c r="I57" s="94">
        <f t="shared" si="19"/>
        <v>0</v>
      </c>
      <c r="J57" s="175"/>
      <c r="K57" s="7"/>
      <c r="L57" s="1"/>
      <c r="M57" s="1"/>
      <c r="N57" s="1"/>
    </row>
    <row r="58" spans="1:14" ht="17.25" customHeight="1" x14ac:dyDescent="0.2">
      <c r="A58" s="168"/>
      <c r="B58" s="169"/>
      <c r="C58" s="170"/>
      <c r="D58" s="97" t="s">
        <v>15</v>
      </c>
      <c r="E58" s="91">
        <f>E48</f>
        <v>500</v>
      </c>
      <c r="F58" s="91">
        <f t="shared" ref="F58:I58" si="20">F48</f>
        <v>500</v>
      </c>
      <c r="G58" s="91">
        <f t="shared" si="20"/>
        <v>0</v>
      </c>
      <c r="H58" s="91">
        <f t="shared" si="20"/>
        <v>-500</v>
      </c>
      <c r="I58" s="94">
        <f t="shared" si="20"/>
        <v>0</v>
      </c>
      <c r="J58" s="175"/>
      <c r="K58" s="7"/>
      <c r="L58" s="1"/>
      <c r="M58" s="1"/>
      <c r="N58" s="1"/>
    </row>
    <row r="59" spans="1:14" ht="37.5" customHeight="1" x14ac:dyDescent="0.2">
      <c r="A59" s="171"/>
      <c r="B59" s="172"/>
      <c r="C59" s="173"/>
      <c r="D59" s="97" t="s">
        <v>22</v>
      </c>
      <c r="E59" s="83">
        <f>E49</f>
        <v>58810</v>
      </c>
      <c r="F59" s="83">
        <f t="shared" ref="F59:I59" si="21">F49</f>
        <v>58810</v>
      </c>
      <c r="G59" s="83">
        <f t="shared" si="21"/>
        <v>3810</v>
      </c>
      <c r="H59" s="83">
        <f t="shared" si="21"/>
        <v>-55000</v>
      </c>
      <c r="I59" s="109">
        <f t="shared" si="21"/>
        <v>6.4784900527121242E-2</v>
      </c>
      <c r="J59" s="176"/>
      <c r="K59" s="7"/>
      <c r="L59" s="1"/>
      <c r="M59" s="1"/>
      <c r="N59" s="1"/>
    </row>
    <row r="60" spans="1:14" ht="22.5" customHeight="1" x14ac:dyDescent="0.2">
      <c r="A60" s="177" t="s">
        <v>32</v>
      </c>
      <c r="B60" s="178"/>
      <c r="C60" s="179"/>
      <c r="D60" s="102" t="s">
        <v>24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62" t="s">
        <v>27</v>
      </c>
      <c r="K60" s="7"/>
      <c r="L60" s="1"/>
      <c r="M60" s="1"/>
      <c r="N60" s="1"/>
    </row>
    <row r="61" spans="1:14" ht="21.75" customHeight="1" x14ac:dyDescent="0.2">
      <c r="A61" s="180"/>
      <c r="B61" s="181"/>
      <c r="C61" s="182"/>
      <c r="D61" s="103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62"/>
      <c r="K61" s="7"/>
      <c r="L61" s="1"/>
      <c r="M61" s="1"/>
      <c r="N61" s="1"/>
    </row>
    <row r="62" spans="1:14" ht="24" customHeight="1" x14ac:dyDescent="0.2">
      <c r="A62" s="183"/>
      <c r="B62" s="183"/>
      <c r="C62" s="183"/>
      <c r="D62" s="183"/>
      <c r="E62" s="59"/>
      <c r="F62" s="59"/>
      <c r="G62" s="184"/>
      <c r="H62" s="184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66" t="s">
        <v>37</v>
      </c>
      <c r="B64" s="166"/>
      <c r="C64" s="166" t="s">
        <v>38</v>
      </c>
      <c r="D64" s="166"/>
      <c r="E64" s="63"/>
      <c r="F64" s="64"/>
      <c r="G64" s="167" t="s">
        <v>59</v>
      </c>
      <c r="H64" s="167"/>
      <c r="I64" s="65"/>
      <c r="J64" s="66" t="s">
        <v>35</v>
      </c>
      <c r="K64" s="7"/>
      <c r="L64" s="1"/>
      <c r="M64" s="1"/>
      <c r="N64" s="1"/>
    </row>
    <row r="65" spans="1:14" ht="23.25" customHeight="1" x14ac:dyDescent="0.2">
      <c r="A65" s="187" t="s">
        <v>7</v>
      </c>
      <c r="B65" s="187"/>
      <c r="C65" s="187" t="s">
        <v>16</v>
      </c>
      <c r="D65" s="187"/>
      <c r="E65" s="67" t="s">
        <v>2</v>
      </c>
      <c r="F65" s="64"/>
      <c r="G65" s="185" t="s">
        <v>17</v>
      </c>
      <c r="H65" s="185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86"/>
      <c r="H66" s="186"/>
      <c r="I66" s="74"/>
      <c r="J66" s="75"/>
      <c r="K66" s="7"/>
      <c r="L66" s="1"/>
      <c r="M66" s="1"/>
      <c r="N66" s="1"/>
    </row>
    <row r="67" spans="1:14" ht="43.5" customHeight="1" x14ac:dyDescent="0.25">
      <c r="A67" s="190" t="s">
        <v>33</v>
      </c>
      <c r="B67" s="190"/>
      <c r="C67" s="166" t="s">
        <v>34</v>
      </c>
      <c r="D67" s="166"/>
      <c r="E67" s="63"/>
      <c r="F67" s="64"/>
      <c r="G67" s="167" t="s">
        <v>62</v>
      </c>
      <c r="H67" s="167"/>
      <c r="I67" s="65"/>
      <c r="J67" s="66" t="s">
        <v>63</v>
      </c>
      <c r="K67" s="7"/>
      <c r="L67" s="1"/>
      <c r="M67" s="1"/>
      <c r="N67" s="1"/>
    </row>
    <row r="68" spans="1:14" ht="17.25" customHeight="1" x14ac:dyDescent="0.2">
      <c r="A68" s="187" t="s">
        <v>20</v>
      </c>
      <c r="B68" s="187"/>
      <c r="C68" s="187" t="s">
        <v>16</v>
      </c>
      <c r="D68" s="187"/>
      <c r="E68" s="67" t="s">
        <v>2</v>
      </c>
      <c r="F68" s="67"/>
      <c r="G68" s="185" t="s">
        <v>17</v>
      </c>
      <c r="H68" s="185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86"/>
      <c r="H69" s="186"/>
      <c r="I69" s="74"/>
      <c r="J69" s="75"/>
      <c r="K69" s="7"/>
      <c r="L69" s="1"/>
      <c r="M69" s="1"/>
      <c r="N69" s="1"/>
    </row>
    <row r="70" spans="1:14" ht="24.75" customHeight="1" x14ac:dyDescent="0.2">
      <c r="A70" s="188"/>
      <c r="B70" s="71" t="s">
        <v>21</v>
      </c>
      <c r="C70" s="189" t="s">
        <v>64</v>
      </c>
      <c r="D70" s="189"/>
      <c r="E70" s="64"/>
      <c r="F70" s="64"/>
      <c r="G70" s="186"/>
      <c r="H70" s="186"/>
      <c r="I70" s="74"/>
      <c r="J70" s="75"/>
      <c r="K70" s="7"/>
      <c r="L70" s="1"/>
      <c r="M70" s="1"/>
      <c r="N70" s="1"/>
    </row>
    <row r="71" spans="1:14" ht="28.5" customHeight="1" x14ac:dyDescent="0.2">
      <c r="A71" s="188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45"/>
      <c r="B72" s="44"/>
      <c r="C72" s="30"/>
      <c r="D72" s="3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0"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I1:J1"/>
    <mergeCell ref="I2:J2"/>
    <mergeCell ref="A3:J3"/>
    <mergeCell ref="A4:J4"/>
    <mergeCell ref="A5:J5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3 кв. 2016  </vt:lpstr>
      <vt:lpstr>'отчет за 3 кв. 2016  '!Заголовки_для_печати</vt:lpstr>
      <vt:lpstr>'отчет за 3 кв. 2016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2016-07-12T04:32:17Z</cp:lastPrinted>
  <dcterms:created xsi:type="dcterms:W3CDTF">2014-04-07T02:44:58Z</dcterms:created>
  <dcterms:modified xsi:type="dcterms:W3CDTF">2016-10-13T06:14:49Z</dcterms:modified>
</cp:coreProperties>
</file>