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/>
  <c r="G32"/>
  <c r="G28"/>
  <c r="I16" i="1" l="1"/>
  <c r="H16"/>
  <c r="G16"/>
  <c r="F16"/>
  <c r="E16"/>
  <c r="D16"/>
  <c r="C16"/>
  <c r="C17" l="1"/>
  <c r="D17" l="1"/>
  <c r="H26" i="4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E28" l="1"/>
  <c r="H28" s="1"/>
  <c r="J28" s="1"/>
</calcChain>
</file>

<file path=xl/sharedStrings.xml><?xml version="1.0" encoding="utf-8"?>
<sst xmlns="http://schemas.openxmlformats.org/spreadsheetml/2006/main" count="104" uniqueCount="91">
  <si>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</si>
  <si>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</si>
  <si>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</si>
  <si>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</si>
  <si>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</si>
  <si>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</si>
  <si>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</si>
  <si>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</si>
  <si>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</si>
  <si>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</si>
  <si>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</si>
  <si>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</si>
  <si>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</si>
  <si>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</si>
  <si>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</si>
  <si>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</si>
  <si>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</si>
  <si>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</si>
  <si>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</si>
  <si>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</si>
  <si>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</si>
  <si>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</si>
  <si>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</si>
  <si>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</si>
  <si>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</si>
  <si>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</si>
  <si>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</si>
  <si>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</si>
  <si>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</si>
  <si>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</si>
  <si>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</si>
  <si>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</si>
  <si>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</si>
  <si>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</si>
  <si>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</si>
  <si>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</si>
  <si>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</si>
  <si>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</si>
  <si>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</si>
  <si>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</si>
  <si>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</si>
  <si>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</si>
  <si>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</si>
  <si>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</si>
  <si>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</si>
  <si>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</si>
  <si>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</si>
  <si>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</si>
  <si>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</si>
  <si>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</si>
  <si>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</si>
  <si>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</si>
  <si>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</si>
  <si>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</si>
  <si>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</si>
  <si>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</si>
  <si>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</si>
  <si>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</si>
  <si>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</si>
  <si>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</si>
  <si>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</si>
  <si>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</si>
  <si>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</si>
  <si>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</si>
  <si>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</si>
  <si>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</si>
  <si>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</si>
  <si>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</si>
  <si>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</si>
  <si>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</si>
  <si>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</si>
  <si>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</si>
  <si>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</si>
  <si>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</si>
  <si>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</si>
  <si>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</si>
  <si>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</si>
  <si>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</si>
  <si>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</si>
  <si>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</si>
  <si>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</si>
  <si>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</si>
  <si>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</si>
  <si>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</si>
  <si>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Экономист Лепеева Ю.П.</t>
  </si>
  <si>
    <t>* проведено 11 наблюдательных совета, из них в июле - 0</t>
  </si>
  <si>
    <t>за июль 2019 года</t>
  </si>
  <si>
    <t>Исполнение за январь - июль от общего доведенного задания на год</t>
  </si>
  <si>
    <t>Начальник отдела информирования, приема и выдачи документов Чернышева Е.М.</t>
  </si>
  <si>
    <t>на единицу (31 439 услуг):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</si>
  <si>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Начальник отдела информирования, приема и выдачи документов Чернышева Е.М.</t>
    </r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</si>
</sst>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20" fontId="0" fillId="0" borderId="0" xfId="0" applyNumberFormat="1" applyFill="1"/>
    <xf numFmtId="4" fontId="4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4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6" zoomScaleNormal="100" workbookViewId="0">
      <selection activeCell="J33" sqref="J33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>
      <c r="A2" s="105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>
      <c r="A3" s="105" t="s">
        <v>86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.7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35.25" customHeight="1">
      <c r="A5" s="103" t="s">
        <v>50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35.25" customHeight="1">
      <c r="A6" s="103" t="s">
        <v>51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7.25" customHeight="1">
      <c r="A7" s="103" t="s">
        <v>52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1" ht="17.25" customHeight="1">
      <c r="A8" s="103" t="s">
        <v>53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s="15" customFormat="1" ht="42" customHeight="1">
      <c r="A9" s="97" t="s">
        <v>47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ht="30" customHeight="1">
      <c r="A10" s="103" t="s">
        <v>48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1" ht="7.5" customHeight="1">
      <c r="A11" s="9"/>
    </row>
    <row r="12" spans="1:11" ht="15.75">
      <c r="A12" s="80" t="s">
        <v>56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6.75" customHeight="1" thickBot="1">
      <c r="A13" s="9"/>
    </row>
    <row r="14" spans="1:11" ht="24" customHeight="1" thickBot="1">
      <c r="A14" s="85" t="s">
        <v>11</v>
      </c>
      <c r="B14" s="85" t="s">
        <v>12</v>
      </c>
      <c r="C14" s="98" t="s">
        <v>13</v>
      </c>
      <c r="D14" s="99"/>
      <c r="E14" s="81" t="s">
        <v>14</v>
      </c>
      <c r="F14" s="100"/>
      <c r="G14" s="100"/>
      <c r="H14" s="100"/>
      <c r="I14" s="100"/>
      <c r="J14" s="100"/>
      <c r="K14" s="82"/>
    </row>
    <row r="15" spans="1:11" ht="48" thickBot="1">
      <c r="A15" s="87"/>
      <c r="B15" s="87"/>
      <c r="C15" s="10" t="s">
        <v>15</v>
      </c>
      <c r="D15" s="10" t="s">
        <v>16</v>
      </c>
      <c r="E15" s="81" t="s">
        <v>17</v>
      </c>
      <c r="F15" s="82"/>
      <c r="G15" s="81" t="s">
        <v>18</v>
      </c>
      <c r="H15" s="82"/>
      <c r="I15" s="4" t="s">
        <v>19</v>
      </c>
      <c r="J15" s="4" t="s">
        <v>20</v>
      </c>
      <c r="K15" s="4" t="s">
        <v>21</v>
      </c>
    </row>
    <row r="16" spans="1:11" ht="15.75" thickBot="1">
      <c r="A16" s="48">
        <v>1</v>
      </c>
      <c r="B16" s="3">
        <v>2</v>
      </c>
      <c r="C16" s="3">
        <v>3</v>
      </c>
      <c r="D16" s="3">
        <v>4</v>
      </c>
      <c r="E16" s="76">
        <v>5</v>
      </c>
      <c r="F16" s="77"/>
      <c r="G16" s="76">
        <v>6</v>
      </c>
      <c r="H16" s="77"/>
      <c r="I16" s="3">
        <v>7</v>
      </c>
      <c r="J16" s="3">
        <v>8</v>
      </c>
      <c r="K16" s="3">
        <v>9</v>
      </c>
    </row>
    <row r="17" spans="1:11" ht="58.5" customHeight="1" thickBot="1">
      <c r="A17" s="47">
        <v>1</v>
      </c>
      <c r="B17" s="49" t="s">
        <v>57</v>
      </c>
      <c r="C17" s="50" t="s">
        <v>24</v>
      </c>
      <c r="D17" s="50">
        <v>744</v>
      </c>
      <c r="E17" s="101" t="s">
        <v>41</v>
      </c>
      <c r="F17" s="102"/>
      <c r="G17" s="78">
        <v>0.98719999999999997</v>
      </c>
      <c r="H17" s="79"/>
      <c r="I17" s="51">
        <v>0</v>
      </c>
      <c r="J17" s="52"/>
      <c r="K17" s="18"/>
    </row>
    <row r="18" spans="1:11" ht="27" customHeight="1" thickBot="1">
      <c r="A18" s="53">
        <v>2</v>
      </c>
      <c r="B18" s="14" t="s">
        <v>58</v>
      </c>
      <c r="C18" s="45" t="s">
        <v>23</v>
      </c>
      <c r="D18" s="45">
        <v>355</v>
      </c>
      <c r="E18" s="81" t="s">
        <v>25</v>
      </c>
      <c r="F18" s="82"/>
      <c r="G18" s="83">
        <v>1.77</v>
      </c>
      <c r="H18" s="84"/>
      <c r="I18" s="17">
        <v>0</v>
      </c>
      <c r="J18" s="20"/>
      <c r="K18" s="46"/>
    </row>
    <row r="19" spans="1:11" ht="6.75" customHeight="1">
      <c r="A19" s="2"/>
    </row>
    <row r="20" spans="1:11" ht="15.75">
      <c r="A20" s="80" t="s">
        <v>59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5.25" customHeight="1" thickBot="1">
      <c r="A21" s="11"/>
    </row>
    <row r="22" spans="1:11" ht="47.25" customHeight="1" thickBot="1">
      <c r="A22" s="85" t="s">
        <v>11</v>
      </c>
      <c r="B22" s="85" t="s">
        <v>22</v>
      </c>
      <c r="C22" s="81" t="s">
        <v>13</v>
      </c>
      <c r="D22" s="82"/>
      <c r="E22" s="81" t="s">
        <v>14</v>
      </c>
      <c r="F22" s="100"/>
      <c r="G22" s="100"/>
      <c r="H22" s="100"/>
      <c r="I22" s="100"/>
      <c r="J22" s="100"/>
      <c r="K22" s="82"/>
    </row>
    <row r="23" spans="1:11" ht="57.75" customHeight="1" thickBot="1">
      <c r="A23" s="87"/>
      <c r="B23" s="87"/>
      <c r="C23" s="10" t="s">
        <v>15</v>
      </c>
      <c r="D23" s="10" t="s">
        <v>16</v>
      </c>
      <c r="E23" s="81" t="s">
        <v>17</v>
      </c>
      <c r="F23" s="82"/>
      <c r="G23" s="4" t="s">
        <v>18</v>
      </c>
      <c r="H23" s="4" t="s">
        <v>36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5">
        <v>1</v>
      </c>
      <c r="B25" s="85" t="s">
        <v>30</v>
      </c>
      <c r="C25" s="85" t="s">
        <v>31</v>
      </c>
      <c r="D25" s="88" t="s">
        <v>60</v>
      </c>
      <c r="E25" s="22">
        <v>30000</v>
      </c>
      <c r="F25" s="3" t="s">
        <v>26</v>
      </c>
      <c r="G25" s="67">
        <v>15541</v>
      </c>
      <c r="H25" s="32">
        <f>G25/E25*100</f>
        <v>51.803333333333335</v>
      </c>
      <c r="I25" s="38">
        <v>0.05</v>
      </c>
      <c r="J25" s="32">
        <f>H25-100</f>
        <v>-48.196666666666665</v>
      </c>
      <c r="K25" s="91" t="s">
        <v>87</v>
      </c>
    </row>
    <row r="26" spans="1:11" ht="16.5" thickBot="1">
      <c r="A26" s="86"/>
      <c r="B26" s="86"/>
      <c r="C26" s="86"/>
      <c r="D26" s="89"/>
      <c r="E26" s="22">
        <v>13000</v>
      </c>
      <c r="F26" s="3" t="s">
        <v>27</v>
      </c>
      <c r="G26" s="67">
        <v>7231</v>
      </c>
      <c r="H26" s="32">
        <f t="shared" ref="H26:H32" si="0">G26/E26*100</f>
        <v>55.623076923076923</v>
      </c>
      <c r="I26" s="38">
        <v>0.05</v>
      </c>
      <c r="J26" s="32">
        <f t="shared" ref="J26:J31" si="1">H26-100</f>
        <v>-44.376923076923077</v>
      </c>
      <c r="K26" s="92"/>
    </row>
    <row r="27" spans="1:11" ht="26.25" thickBot="1">
      <c r="A27" s="86"/>
      <c r="B27" s="86"/>
      <c r="C27" s="86"/>
      <c r="D27" s="89"/>
      <c r="E27" s="22">
        <v>700</v>
      </c>
      <c r="F27" s="3" t="s">
        <v>28</v>
      </c>
      <c r="G27" s="67">
        <v>437</v>
      </c>
      <c r="H27" s="32">
        <f t="shared" si="0"/>
        <v>62.428571428571431</v>
      </c>
      <c r="I27" s="38">
        <v>0.05</v>
      </c>
      <c r="J27" s="32">
        <f t="shared" si="1"/>
        <v>-37.571428571428569</v>
      </c>
      <c r="K27" s="93"/>
    </row>
    <row r="28" spans="1:11" ht="16.5" thickBot="1">
      <c r="A28" s="86"/>
      <c r="B28" s="86"/>
      <c r="C28" s="86"/>
      <c r="D28" s="89"/>
      <c r="E28" s="28">
        <f>SUM(E25:E27)</f>
        <v>43700</v>
      </c>
      <c r="F28" s="21" t="s">
        <v>29</v>
      </c>
      <c r="G28" s="68">
        <f>SUM(G25:G27)</f>
        <v>23209</v>
      </c>
      <c r="H28" s="32">
        <f t="shared" si="0"/>
        <v>53.109839816933636</v>
      </c>
      <c r="I28" s="38">
        <v>0.05</v>
      </c>
      <c r="J28" s="32">
        <f t="shared" si="1"/>
        <v>-46.890160183066364</v>
      </c>
      <c r="K28" s="36"/>
    </row>
    <row r="29" spans="1:11" ht="40.5" customHeight="1" thickBot="1">
      <c r="A29" s="86"/>
      <c r="B29" s="86"/>
      <c r="C29" s="86"/>
      <c r="D29" s="89"/>
      <c r="E29" s="37">
        <v>7000</v>
      </c>
      <c r="F29" s="35" t="s">
        <v>42</v>
      </c>
      <c r="G29" s="66">
        <v>3833</v>
      </c>
      <c r="H29" s="32">
        <f t="shared" si="0"/>
        <v>54.75714285714286</v>
      </c>
      <c r="I29" s="38">
        <v>0.05</v>
      </c>
      <c r="J29" s="32">
        <f t="shared" si="1"/>
        <v>-45.24285714285714</v>
      </c>
      <c r="K29" s="94" t="s">
        <v>87</v>
      </c>
    </row>
    <row r="30" spans="1:11" ht="40.5" customHeight="1" thickBot="1">
      <c r="A30" s="86"/>
      <c r="B30" s="86"/>
      <c r="C30" s="86"/>
      <c r="D30" s="89"/>
      <c r="E30" s="37">
        <v>4000</v>
      </c>
      <c r="F30" s="35" t="s">
        <v>43</v>
      </c>
      <c r="G30" s="66">
        <v>3271</v>
      </c>
      <c r="H30" s="32">
        <f t="shared" si="0"/>
        <v>81.774999999999991</v>
      </c>
      <c r="I30" s="38">
        <v>0.05</v>
      </c>
      <c r="J30" s="32">
        <f>H30-100</f>
        <v>-18.225000000000009</v>
      </c>
      <c r="K30" s="95"/>
    </row>
    <row r="31" spans="1:11" ht="46.5" customHeight="1" thickBot="1">
      <c r="A31" s="86"/>
      <c r="B31" s="86"/>
      <c r="C31" s="86"/>
      <c r="D31" s="89"/>
      <c r="E31" s="37">
        <v>2000</v>
      </c>
      <c r="F31" s="35" t="s">
        <v>44</v>
      </c>
      <c r="G31" s="66">
        <v>1126</v>
      </c>
      <c r="H31" s="32">
        <f t="shared" si="0"/>
        <v>56.3</v>
      </c>
      <c r="I31" s="38">
        <v>0.05</v>
      </c>
      <c r="J31" s="32">
        <f t="shared" si="1"/>
        <v>-43.7</v>
      </c>
      <c r="K31" s="96"/>
    </row>
    <row r="32" spans="1:11" ht="16.5" thickBot="1">
      <c r="A32" s="87"/>
      <c r="B32" s="87"/>
      <c r="C32" s="87"/>
      <c r="D32" s="90"/>
      <c r="E32" s="43">
        <f>SUM(E29:E31)</f>
        <v>13000</v>
      </c>
      <c r="F32" s="21" t="s">
        <v>29</v>
      </c>
      <c r="G32" s="68">
        <f>SUM(G29:G31)</f>
        <v>8230</v>
      </c>
      <c r="H32" s="32">
        <f t="shared" si="0"/>
        <v>63.307692307692307</v>
      </c>
      <c r="I32" s="38">
        <v>0.05</v>
      </c>
      <c r="J32" s="32">
        <f>H32-100</f>
        <v>-36.692307692307693</v>
      </c>
      <c r="K32" s="16"/>
    </row>
    <row r="34" spans="1:8">
      <c r="A34" s="19" t="s">
        <v>34</v>
      </c>
    </row>
    <row r="35" spans="1:8">
      <c r="A35" s="65" t="s">
        <v>88</v>
      </c>
      <c r="H35" s="33"/>
    </row>
    <row r="36" spans="1:8">
      <c r="A36" s="19" t="s">
        <v>35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L20" sqref="L20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9" t="s">
        <v>61</v>
      </c>
      <c r="B1" s="29"/>
      <c r="C1" s="29"/>
      <c r="D1" s="29"/>
      <c r="E1" s="29"/>
      <c r="F1" s="29"/>
      <c r="G1" s="29"/>
      <c r="H1" s="42"/>
      <c r="I1" s="29"/>
    </row>
    <row r="2" spans="1:9" ht="12.75" customHeight="1">
      <c r="A2" s="2"/>
    </row>
    <row r="3" spans="1:9" s="6" customFormat="1" ht="20.25" customHeight="1">
      <c r="A3" s="108" t="s">
        <v>38</v>
      </c>
      <c r="B3" s="108"/>
      <c r="C3" s="108"/>
      <c r="D3" s="108"/>
      <c r="E3" s="108"/>
      <c r="F3" s="108"/>
      <c r="G3" s="108"/>
      <c r="H3" s="69">
        <v>17821263.949999999</v>
      </c>
    </row>
    <row r="4" spans="1:9" s="6" customFormat="1" ht="20.25" customHeight="1">
      <c r="A4" s="5" t="s">
        <v>62</v>
      </c>
      <c r="B4" s="5"/>
      <c r="C4" s="5"/>
      <c r="D4" s="27"/>
      <c r="E4" s="5"/>
      <c r="H4" s="69">
        <v>938515.7</v>
      </c>
      <c r="I4" s="40"/>
    </row>
    <row r="5" spans="1:9" s="55" customFormat="1" ht="20.25" customHeight="1">
      <c r="A5" s="54" t="s">
        <v>46</v>
      </c>
      <c r="B5" s="54"/>
      <c r="C5" s="54"/>
      <c r="D5" s="27"/>
      <c r="E5" s="54"/>
      <c r="H5" s="69">
        <v>888565.7</v>
      </c>
      <c r="I5" s="56"/>
    </row>
    <row r="6" spans="1:9" s="6" customFormat="1" ht="20.25" customHeight="1">
      <c r="A6" s="5" t="s">
        <v>40</v>
      </c>
      <c r="E6" s="30"/>
      <c r="H6" s="70">
        <v>16882748.25</v>
      </c>
      <c r="I6" s="7"/>
    </row>
    <row r="7" spans="1:9" s="6" customFormat="1" ht="20.25" customHeight="1">
      <c r="A7" s="57" t="s">
        <v>39</v>
      </c>
      <c r="E7" s="31"/>
      <c r="H7" s="41">
        <v>17820421.050000001</v>
      </c>
      <c r="I7" s="7"/>
    </row>
    <row r="8" spans="1:9" s="6" customFormat="1" ht="20.25" customHeight="1">
      <c r="A8" s="5" t="s">
        <v>63</v>
      </c>
      <c r="D8" s="26"/>
      <c r="E8" s="34"/>
      <c r="H8" s="41">
        <v>937672.8</v>
      </c>
      <c r="I8" s="40"/>
    </row>
    <row r="9" spans="1:9" s="55" customFormat="1" ht="20.25" customHeight="1">
      <c r="A9" s="54" t="s">
        <v>46</v>
      </c>
      <c r="D9" s="26"/>
      <c r="E9" s="31"/>
      <c r="H9" s="41">
        <v>887722.8</v>
      </c>
      <c r="I9" s="56"/>
    </row>
    <row r="10" spans="1:9" s="6" customFormat="1" ht="20.25" customHeight="1">
      <c r="A10" s="5" t="s">
        <v>37</v>
      </c>
      <c r="D10" s="30"/>
      <c r="H10" s="41">
        <v>16882748.25</v>
      </c>
      <c r="I10" s="40"/>
    </row>
    <row r="11" spans="1:9" ht="16.5" thickBot="1">
      <c r="A11" s="1"/>
      <c r="H11" s="8"/>
      <c r="I11" s="8"/>
    </row>
    <row r="12" spans="1:9" ht="15.75" thickBot="1">
      <c r="A12" s="94" t="s">
        <v>0</v>
      </c>
      <c r="B12" s="94" t="s">
        <v>1</v>
      </c>
      <c r="C12" s="76" t="s">
        <v>2</v>
      </c>
      <c r="D12" s="107"/>
      <c r="E12" s="107"/>
      <c r="F12" s="107"/>
      <c r="G12" s="77"/>
      <c r="H12" s="94" t="s">
        <v>3</v>
      </c>
      <c r="I12" s="94" t="s">
        <v>4</v>
      </c>
    </row>
    <row r="13" spans="1:9" ht="15.75" thickBot="1">
      <c r="A13" s="95"/>
      <c r="B13" s="95"/>
      <c r="C13" s="94" t="s">
        <v>5</v>
      </c>
      <c r="D13" s="76" t="s">
        <v>6</v>
      </c>
      <c r="E13" s="107"/>
      <c r="F13" s="107"/>
      <c r="G13" s="77"/>
      <c r="H13" s="95"/>
      <c r="I13" s="95"/>
    </row>
    <row r="14" spans="1:9" ht="77.25" thickBot="1">
      <c r="A14" s="96"/>
      <c r="B14" s="96"/>
      <c r="C14" s="96"/>
      <c r="D14" s="3" t="s">
        <v>7</v>
      </c>
      <c r="E14" s="3" t="s">
        <v>8</v>
      </c>
      <c r="F14" s="3" t="s">
        <v>55</v>
      </c>
      <c r="G14" s="3" t="s">
        <v>9</v>
      </c>
      <c r="H14" s="96"/>
      <c r="I14" s="96"/>
    </row>
    <row r="15" spans="1:9" ht="99.75" customHeight="1" thickBot="1">
      <c r="A15" s="12">
        <v>1</v>
      </c>
      <c r="B15" s="72" t="s">
        <v>49</v>
      </c>
      <c r="C15" s="73">
        <v>18931353.57</v>
      </c>
      <c r="D15" s="73">
        <v>9269816.9399999995</v>
      </c>
      <c r="E15" s="73">
        <v>9269816.9399999995</v>
      </c>
      <c r="F15" s="73">
        <v>9661536.6300000008</v>
      </c>
      <c r="G15" s="73">
        <v>477453.8</v>
      </c>
      <c r="H15" s="73">
        <v>79645.13</v>
      </c>
      <c r="I15" s="73">
        <v>96347</v>
      </c>
    </row>
    <row r="16" spans="1:9" ht="16.5" thickBot="1">
      <c r="A16" s="74"/>
      <c r="B16" s="72" t="s">
        <v>89</v>
      </c>
      <c r="C16" s="73">
        <f t="shared" ref="C16:I16" si="0">C15/31439</f>
        <v>602.16144183975314</v>
      </c>
      <c r="D16" s="73">
        <f t="shared" si="0"/>
        <v>294.85088393396734</v>
      </c>
      <c r="E16" s="73">
        <f t="shared" si="0"/>
        <v>294.85088393396734</v>
      </c>
      <c r="F16" s="73">
        <f t="shared" si="0"/>
        <v>307.31055790578586</v>
      </c>
      <c r="G16" s="73">
        <f t="shared" si="0"/>
        <v>15.186672604090461</v>
      </c>
      <c r="H16" s="73">
        <f t="shared" si="0"/>
        <v>2.533322624765419</v>
      </c>
      <c r="I16" s="73">
        <f t="shared" si="0"/>
        <v>3.0645694837622064</v>
      </c>
    </row>
    <row r="17" spans="1:9" ht="16.5" thickBot="1">
      <c r="A17" s="74"/>
      <c r="B17" s="75" t="s">
        <v>10</v>
      </c>
      <c r="C17" s="73">
        <f>C15</f>
        <v>18931353.57</v>
      </c>
      <c r="D17" s="73">
        <f>D15</f>
        <v>9269816.9399999995</v>
      </c>
      <c r="E17" s="73">
        <f t="shared" ref="E17:I17" si="1">E15</f>
        <v>9269816.9399999995</v>
      </c>
      <c r="F17" s="73">
        <f t="shared" si="1"/>
        <v>9661536.6300000008</v>
      </c>
      <c r="G17" s="73">
        <f t="shared" si="1"/>
        <v>477453.8</v>
      </c>
      <c r="H17" s="73">
        <f t="shared" si="1"/>
        <v>79645.13</v>
      </c>
      <c r="I17" s="73">
        <f t="shared" si="1"/>
        <v>96347</v>
      </c>
    </row>
    <row r="18" spans="1:9" ht="15.75">
      <c r="A18" s="106" t="s">
        <v>85</v>
      </c>
      <c r="B18" s="106"/>
      <c r="C18" s="106"/>
      <c r="D18" s="106"/>
      <c r="E18" s="106"/>
      <c r="F18" s="106"/>
      <c r="G18" s="106"/>
      <c r="H18" s="106"/>
      <c r="I18" s="106"/>
    </row>
    <row r="19" spans="1:9" ht="10.5" customHeight="1">
      <c r="A19" s="1"/>
    </row>
    <row r="20" spans="1:9">
      <c r="A20" s="23" t="s">
        <v>32</v>
      </c>
      <c r="B20" s="23"/>
      <c r="C20" s="44"/>
    </row>
    <row r="21" spans="1:9">
      <c r="A21" s="24" t="s">
        <v>84</v>
      </c>
      <c r="B21" s="25"/>
      <c r="H21" s="44"/>
    </row>
    <row r="22" spans="1:9">
      <c r="A22" s="24" t="s">
        <v>33</v>
      </c>
      <c r="B22" s="25"/>
      <c r="H22" s="44"/>
    </row>
    <row r="23" spans="1:9" ht="14.25" customHeight="1">
      <c r="A23" s="1"/>
      <c r="B23" s="11"/>
      <c r="G23" s="44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I20" sqref="I20"/>
    </sheetView>
  </sheetViews>
  <sheetFormatPr defaultColWidth="9.140625" defaultRowHeight="15"/>
  <cols>
    <col min="1" max="1" width="16" style="59" customWidth="1"/>
    <col min="2" max="2" width="22" style="59" customWidth="1"/>
    <col min="3" max="3" width="22.5703125" style="59" customWidth="1"/>
    <col min="4" max="4" width="24.7109375" style="59" customWidth="1"/>
    <col min="5" max="16384" width="9.140625" style="59"/>
  </cols>
  <sheetData>
    <row r="1" spans="1:4">
      <c r="A1" s="114" t="s">
        <v>80</v>
      </c>
      <c r="B1" s="114"/>
      <c r="C1" s="114"/>
      <c r="D1" s="114"/>
    </row>
    <row r="2" spans="1:4" s="58" customFormat="1" ht="15.75"/>
    <row r="3" spans="1:4" ht="35.25" customHeight="1">
      <c r="A3" s="112" t="s">
        <v>83</v>
      </c>
      <c r="B3" s="110" t="s">
        <v>76</v>
      </c>
      <c r="C3" s="111"/>
      <c r="D3" s="111"/>
    </row>
    <row r="4" spans="1:4" ht="36" customHeight="1">
      <c r="A4" s="113"/>
      <c r="B4" s="60" t="s">
        <v>77</v>
      </c>
      <c r="C4" s="60" t="s">
        <v>78</v>
      </c>
      <c r="D4" s="60" t="s">
        <v>79</v>
      </c>
    </row>
    <row r="5" spans="1:4" ht="21.75" customHeight="1">
      <c r="A5" s="61" t="s">
        <v>64</v>
      </c>
      <c r="B5" s="62">
        <v>98.28</v>
      </c>
      <c r="C5" s="62">
        <v>99.8</v>
      </c>
      <c r="D5" s="62">
        <v>100</v>
      </c>
    </row>
    <row r="6" spans="1:4" ht="21.75" customHeight="1">
      <c r="A6" s="61" t="s">
        <v>65</v>
      </c>
      <c r="B6" s="62">
        <v>98.72</v>
      </c>
      <c r="C6" s="62">
        <v>99.8</v>
      </c>
      <c r="D6" s="62">
        <v>100</v>
      </c>
    </row>
    <row r="7" spans="1:4" ht="21.75" customHeight="1">
      <c r="A7" s="61" t="s">
        <v>66</v>
      </c>
      <c r="B7" s="62">
        <v>98.81</v>
      </c>
      <c r="C7" s="62">
        <v>99.83</v>
      </c>
      <c r="D7" s="62">
        <v>100</v>
      </c>
    </row>
    <row r="8" spans="1:4" ht="21.75" customHeight="1">
      <c r="A8" s="61" t="s">
        <v>67</v>
      </c>
      <c r="B8" s="62">
        <v>98.82</v>
      </c>
      <c r="C8" s="62">
        <v>99.83</v>
      </c>
      <c r="D8" s="62">
        <v>100</v>
      </c>
    </row>
    <row r="9" spans="1:4" ht="21.75" customHeight="1">
      <c r="A9" s="61" t="s">
        <v>68</v>
      </c>
      <c r="B9" s="71">
        <v>98.26</v>
      </c>
      <c r="C9" s="62">
        <v>99.71</v>
      </c>
      <c r="D9" s="62">
        <v>100</v>
      </c>
    </row>
    <row r="10" spans="1:4" ht="21.75" customHeight="1">
      <c r="A10" s="61" t="s">
        <v>69</v>
      </c>
      <c r="B10" s="62">
        <v>98.37</v>
      </c>
      <c r="C10" s="62">
        <v>99.74</v>
      </c>
      <c r="D10" s="62">
        <v>100</v>
      </c>
    </row>
    <row r="11" spans="1:4" ht="21.75" customHeight="1">
      <c r="A11" s="61" t="s">
        <v>70</v>
      </c>
      <c r="B11" s="62">
        <v>99.76</v>
      </c>
      <c r="C11" s="62">
        <v>99.73</v>
      </c>
      <c r="D11" s="62">
        <v>97.5</v>
      </c>
    </row>
    <row r="12" spans="1:4" ht="21.75" customHeight="1">
      <c r="A12" s="61" t="s">
        <v>71</v>
      </c>
      <c r="B12" s="62"/>
      <c r="C12" s="62"/>
      <c r="D12" s="62"/>
    </row>
    <row r="13" spans="1:4" ht="21.75" customHeight="1">
      <c r="A13" s="61" t="s">
        <v>72</v>
      </c>
      <c r="B13" s="62"/>
      <c r="C13" s="62"/>
      <c r="D13" s="62"/>
    </row>
    <row r="14" spans="1:4" ht="21.75" customHeight="1">
      <c r="A14" s="61" t="s">
        <v>73</v>
      </c>
      <c r="B14" s="62"/>
      <c r="C14" s="62"/>
      <c r="D14" s="62"/>
    </row>
    <row r="15" spans="1:4" ht="21.75" customHeight="1">
      <c r="A15" s="61" t="s">
        <v>74</v>
      </c>
      <c r="B15" s="62"/>
      <c r="C15" s="62"/>
      <c r="D15" s="62"/>
    </row>
    <row r="16" spans="1:4" ht="21.75" customHeight="1">
      <c r="A16" s="61" t="s">
        <v>75</v>
      </c>
      <c r="B16" s="62"/>
      <c r="C16" s="62"/>
      <c r="D16" s="62"/>
    </row>
    <row r="17" spans="1:4" ht="13.5" customHeight="1">
      <c r="A17" s="63"/>
      <c r="B17" s="64"/>
      <c r="C17" s="64"/>
      <c r="D17" s="64"/>
    </row>
    <row r="18" spans="1:4" ht="50.25" customHeight="1">
      <c r="A18" s="115" t="s">
        <v>81</v>
      </c>
      <c r="B18" s="115"/>
      <c r="C18" s="115"/>
      <c r="D18" s="115"/>
    </row>
    <row r="20" spans="1:4" s="19" customFormat="1" ht="12.75">
      <c r="A20" s="109" t="s">
        <v>90</v>
      </c>
      <c r="B20" s="109"/>
      <c r="C20" s="109"/>
      <c r="D20" s="109"/>
    </row>
    <row r="21" spans="1:4" s="19" customFormat="1" ht="12.75">
      <c r="A21" s="109" t="s">
        <v>82</v>
      </c>
      <c r="B21" s="109"/>
      <c r="C21" s="109"/>
      <c r="D21" s="109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2019-08-05T09:31:31Z</cp:lastPrinted>
  <dcterms:created xsi:type="dcterms:W3CDTF">2016-02-03T11:00:06Z</dcterms:created>
  <dcterms:modified xsi:type="dcterms:W3CDTF">2019-08-05T11:30:38Z</dcterms:modified>
</cp:coreProperties>
</file>