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835" activeTab="2"/>
  </bookViews>
  <sheets>
    <sheet name="Прием документов" sheetId="4" r:id="rId1"/>
    <sheet name="Затраты" sheetId="1" r:id="rId2"/>
    <sheet name="Качество" sheetId="5" r:id="rId3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16"/>
  <c r="F16"/>
  <c r="E16"/>
  <c r="D16"/>
  <c r="C16"/>
  <c r="G28" i="4" l="1"/>
  <c r="C17" i="1" l="1"/>
  <c r="G32" i="4"/>
  <c r="D17" i="1" l="1"/>
  <c r="H26" i="4" l="1"/>
  <c r="J26" s="1"/>
  <c r="H27"/>
  <c r="J27" s="1"/>
  <c r="H29"/>
  <c r="J29" s="1"/>
  <c r="H30"/>
  <c r="J30" s="1"/>
  <c r="H31"/>
  <c r="J31" s="1"/>
  <c r="H25"/>
  <c r="J25" s="1"/>
  <c r="I17" i="1" l="1"/>
  <c r="H17"/>
  <c r="G17"/>
  <c r="F17"/>
  <c r="E17"/>
  <c r="E32" i="4" l="1"/>
  <c r="H32" s="1"/>
  <c r="J32" s="1"/>
  <c r="E28" l="1"/>
  <c r="H28" s="1"/>
  <c r="J28" s="1"/>
</calcChain>
</file>

<file path=xl/sharedStrings.xml><?xml version="1.0" encoding="utf-8"?>
<sst xmlns="http://schemas.openxmlformats.org/spreadsheetml/2006/main" count="104" uniqueCount="91">
  <si>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</si>
  <si>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</si>
  <si>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</si>
  <si>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</si>
  <si>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</si>
  <si>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</si>
  <si>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</si>
  <si>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</si>
  <si>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</si>
  <si>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</si>
  <si>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</si>
  <si>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</si>
  <si>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</si>
  <si>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</si>
  <si>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</si>
  <si>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</si>
  <si>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</si>
  <si>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</si>
  <si>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</si>
  <si>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</si>
  <si>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</si>
  <si>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</si>
  <si>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</si>
  <si>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</si>
  <si>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</si>
  <si>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</si>
  <si>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</si>
  <si>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</si>
  <si>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</si>
  <si>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</si>
  <si>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</si>
  <si>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</si>
  <si>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</si>
  <si>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</si>
  <si>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</si>
  <si>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</si>
  <si>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</si>
  <si>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</si>
  <si>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</si>
  <si>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</si>
  <si>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</si>
  <si>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</si>
  <si>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</si>
  <si>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</si>
  <si>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</si>
  <si>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</si>
  <si>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</si>
  <si>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</si>
  <si>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</si>
  <si>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</si>
  <si>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</si>
  <si>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</si>
  <si>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</si>
  <si>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</si>
  <si>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</si>
  <si>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</si>
  <si>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</si>
  <si>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</si>
  <si>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</si>
  <si>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</si>
  <si>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</si>
  <si>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</si>
  <si>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</si>
  <si>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</si>
  <si>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</si>
  <si>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</si>
  <si>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</si>
  <si>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</si>
  <si>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</si>
  <si>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</si>
  <si>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</si>
  <si>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</si>
  <si>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</si>
  <si>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</si>
  <si>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</si>
  <si>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</si>
  <si>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</si>
  <si>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</si>
  <si>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</si>
  <si>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</si>
  <si>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</si>
  <si>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</si>
  <si>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r>
      <rPr>
        <i/>
        <sz val="10"/>
        <color theme="1"/>
        <rFont val="Times New Roman"/>
        <family val="1"/>
        <charset val="204"/>
      </rPr>
      <t xml:space="preserve">телефон:  </t>
    </r>
    <r>
      <rPr>
        <sz val="10"/>
        <color theme="1"/>
        <rFont val="Times New Roman"/>
        <family val="1"/>
        <charset val="204"/>
      </rPr>
      <t>8(34675) 7-79-07</t>
    </r>
  </si>
  <si>
    <t>Период
2019 год</t>
  </si>
  <si>
    <t>за июнь 2019 года</t>
  </si>
  <si>
    <t>Исполнение за январь - июнь от общего доведенного задания на год</t>
  </si>
  <si>
    <t>Эксперт сектора приема и выдачи документов Лебедева М.А.</t>
  </si>
  <si>
    <t>на единицу (26 997 услуг):</t>
  </si>
  <si>
    <t>* проведено 11 наблюдательных совета, из них в июне - 1</t>
  </si>
  <si>
    <t>Экономист Лепеева Ю.П.</t>
  </si>
  <si>
    <r>
      <rPr>
        <i/>
        <sz val="10"/>
        <color theme="1"/>
        <rFont val="Times New Roman"/>
        <family val="1"/>
        <charset val="204"/>
      </rPr>
      <t>Исполнитель:</t>
    </r>
    <r>
      <rPr>
        <sz val="10"/>
        <color theme="1"/>
        <rFont val="Times New Roman"/>
        <family val="1"/>
        <charset val="204"/>
      </rPr>
      <t xml:space="preserve"> Эксперт сектора приема и выдачи документов Лебедева М.А.</t>
    </r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</si>
</sst>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20" fontId="0" fillId="0" borderId="0" xfId="0" applyNumberFormat="1" applyFill="1"/>
    <xf numFmtId="4" fontId="4" fillId="0" borderId="0" xfId="0" applyNumberFormat="1" applyFont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center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/>
    <xf numFmtId="4" fontId="1" fillId="0" borderId="5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 applyAlignment="1">
      <alignment horizontal="center" vertical="center"/>
    </xf>
    <xf numFmtId="4" fontId="14" fillId="0" borderId="0" xfId="0" applyNumberFormat="1" applyFont="1" applyFill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1" fillId="0" borderId="12" xfId="0" applyNumberFormat="1" applyFont="1" applyFill="1" applyBorder="1" applyAlignment="1">
      <alignment horizontal="center" vertical="center" wrapText="1"/>
    </xf>
    <xf numFmtId="10" fontId="1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3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justify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opLeftCell="A22" zoomScaleNormal="100" workbookViewId="0">
      <selection activeCell="G26" sqref="G26"/>
    </sheetView>
  </sheetViews>
  <sheetFormatPr defaultRowHeight="15"/>
  <cols>
    <col min="1" max="1" width="4.140625" customWidth="1"/>
    <col min="2" max="2" width="27.8554687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107" t="s">
        <v>45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>
      <c r="A2" s="107" t="s">
        <v>54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15.75">
      <c r="A3" s="107" t="s">
        <v>84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15.7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35.25" customHeight="1">
      <c r="A5" s="105" t="s">
        <v>50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35.25" customHeight="1">
      <c r="A6" s="105" t="s">
        <v>51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1" ht="17.25" customHeight="1">
      <c r="A7" s="105" t="s">
        <v>52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</row>
    <row r="8" spans="1:11" ht="17.25" customHeight="1">
      <c r="A8" s="105" t="s">
        <v>53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</row>
    <row r="9" spans="1:11" s="17" customFormat="1" ht="42" customHeight="1">
      <c r="A9" s="99" t="s">
        <v>47</v>
      </c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 ht="30" customHeight="1">
      <c r="A10" s="105" t="s">
        <v>48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ht="7.5" customHeight="1">
      <c r="A11" s="11"/>
    </row>
    <row r="12" spans="1:11" ht="15.75">
      <c r="A12" s="82" t="s">
        <v>56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</row>
    <row r="13" spans="1:11" ht="6.75" customHeight="1" thickBot="1">
      <c r="A13" s="11"/>
    </row>
    <row r="14" spans="1:11" ht="24" customHeight="1" thickBot="1">
      <c r="A14" s="87" t="s">
        <v>11</v>
      </c>
      <c r="B14" s="87" t="s">
        <v>12</v>
      </c>
      <c r="C14" s="100" t="s">
        <v>13</v>
      </c>
      <c r="D14" s="101"/>
      <c r="E14" s="83" t="s">
        <v>14</v>
      </c>
      <c r="F14" s="102"/>
      <c r="G14" s="102"/>
      <c r="H14" s="102"/>
      <c r="I14" s="102"/>
      <c r="J14" s="102"/>
      <c r="K14" s="84"/>
    </row>
    <row r="15" spans="1:11" ht="48" thickBot="1">
      <c r="A15" s="89"/>
      <c r="B15" s="89"/>
      <c r="C15" s="12" t="s">
        <v>15</v>
      </c>
      <c r="D15" s="12" t="s">
        <v>16</v>
      </c>
      <c r="E15" s="83" t="s">
        <v>17</v>
      </c>
      <c r="F15" s="84"/>
      <c r="G15" s="83" t="s">
        <v>18</v>
      </c>
      <c r="H15" s="84"/>
      <c r="I15" s="5" t="s">
        <v>19</v>
      </c>
      <c r="J15" s="5" t="s">
        <v>20</v>
      </c>
      <c r="K15" s="5" t="s">
        <v>21</v>
      </c>
    </row>
    <row r="16" spans="1:11" ht="15.75" thickBot="1">
      <c r="A16" s="51">
        <v>1</v>
      </c>
      <c r="B16" s="3">
        <v>2</v>
      </c>
      <c r="C16" s="3">
        <v>3</v>
      </c>
      <c r="D16" s="3">
        <v>4</v>
      </c>
      <c r="E16" s="78">
        <v>5</v>
      </c>
      <c r="F16" s="79"/>
      <c r="G16" s="78">
        <v>6</v>
      </c>
      <c r="H16" s="79"/>
      <c r="I16" s="3">
        <v>7</v>
      </c>
      <c r="J16" s="3">
        <v>8</v>
      </c>
      <c r="K16" s="3">
        <v>9</v>
      </c>
    </row>
    <row r="17" spans="1:11" ht="58.5" customHeight="1" thickBot="1">
      <c r="A17" s="50">
        <v>1</v>
      </c>
      <c r="B17" s="52" t="s">
        <v>57</v>
      </c>
      <c r="C17" s="53" t="s">
        <v>24</v>
      </c>
      <c r="D17" s="53">
        <v>744</v>
      </c>
      <c r="E17" s="103" t="s">
        <v>41</v>
      </c>
      <c r="F17" s="104"/>
      <c r="G17" s="80">
        <v>0.98540000000000005</v>
      </c>
      <c r="H17" s="81"/>
      <c r="I17" s="54">
        <v>0</v>
      </c>
      <c r="J17" s="55"/>
      <c r="K17" s="21"/>
    </row>
    <row r="18" spans="1:11" ht="27" customHeight="1" thickBot="1">
      <c r="A18" s="56">
        <v>2</v>
      </c>
      <c r="B18" s="16" t="s">
        <v>58</v>
      </c>
      <c r="C18" s="48" t="s">
        <v>23</v>
      </c>
      <c r="D18" s="48">
        <v>355</v>
      </c>
      <c r="E18" s="83" t="s">
        <v>25</v>
      </c>
      <c r="F18" s="84"/>
      <c r="G18" s="85">
        <v>1.99</v>
      </c>
      <c r="H18" s="86"/>
      <c r="I18" s="20">
        <v>0</v>
      </c>
      <c r="J18" s="23"/>
      <c r="K18" s="49"/>
    </row>
    <row r="19" spans="1:11" ht="6.75" customHeight="1">
      <c r="A19" s="2"/>
    </row>
    <row r="20" spans="1:11" ht="15.75">
      <c r="A20" s="82" t="s">
        <v>59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1" ht="5.25" customHeight="1" thickBot="1">
      <c r="A21" s="13"/>
    </row>
    <row r="22" spans="1:11" ht="47.25" customHeight="1" thickBot="1">
      <c r="A22" s="87" t="s">
        <v>11</v>
      </c>
      <c r="B22" s="87" t="s">
        <v>22</v>
      </c>
      <c r="C22" s="83" t="s">
        <v>13</v>
      </c>
      <c r="D22" s="84"/>
      <c r="E22" s="83" t="s">
        <v>14</v>
      </c>
      <c r="F22" s="102"/>
      <c r="G22" s="102"/>
      <c r="H22" s="102"/>
      <c r="I22" s="102"/>
      <c r="J22" s="102"/>
      <c r="K22" s="84"/>
    </row>
    <row r="23" spans="1:11" ht="57.75" customHeight="1" thickBot="1">
      <c r="A23" s="89"/>
      <c r="B23" s="89"/>
      <c r="C23" s="12" t="s">
        <v>15</v>
      </c>
      <c r="D23" s="12" t="s">
        <v>16</v>
      </c>
      <c r="E23" s="83" t="s">
        <v>17</v>
      </c>
      <c r="F23" s="84"/>
      <c r="G23" s="5" t="s">
        <v>18</v>
      </c>
      <c r="H23" s="5" t="s">
        <v>36</v>
      </c>
      <c r="I23" s="5" t="s">
        <v>19</v>
      </c>
      <c r="J23" s="5" t="s">
        <v>20</v>
      </c>
      <c r="K23" s="5" t="s">
        <v>21</v>
      </c>
    </row>
    <row r="24" spans="1:11" ht="15.75" thickBot="1">
      <c r="A24" s="15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</row>
    <row r="25" spans="1:11" ht="26.25" customHeight="1" thickBot="1">
      <c r="A25" s="87">
        <v>1</v>
      </c>
      <c r="B25" s="87" t="s">
        <v>30</v>
      </c>
      <c r="C25" s="87" t="s">
        <v>31</v>
      </c>
      <c r="D25" s="90" t="s">
        <v>60</v>
      </c>
      <c r="E25" s="25">
        <v>30000</v>
      </c>
      <c r="F25" s="3" t="s">
        <v>26</v>
      </c>
      <c r="G25" s="71">
        <v>13526</v>
      </c>
      <c r="H25" s="35">
        <f>G25/E25*100</f>
        <v>45.086666666666666</v>
      </c>
      <c r="I25" s="41">
        <v>0.05</v>
      </c>
      <c r="J25" s="35">
        <f>H25-100</f>
        <v>-54.913333333333334</v>
      </c>
      <c r="K25" s="93" t="s">
        <v>85</v>
      </c>
    </row>
    <row r="26" spans="1:11" ht="16.5" thickBot="1">
      <c r="A26" s="88"/>
      <c r="B26" s="88"/>
      <c r="C26" s="88"/>
      <c r="D26" s="91"/>
      <c r="E26" s="25">
        <v>13000</v>
      </c>
      <c r="F26" s="3" t="s">
        <v>27</v>
      </c>
      <c r="G26" s="71">
        <v>6284</v>
      </c>
      <c r="H26" s="35">
        <f t="shared" ref="H26:H32" si="0">G26/E26*100</f>
        <v>48.338461538461537</v>
      </c>
      <c r="I26" s="41">
        <v>0.05</v>
      </c>
      <c r="J26" s="35">
        <f t="shared" ref="J26:J32" si="1">H26-100</f>
        <v>-51.661538461538463</v>
      </c>
      <c r="K26" s="94"/>
    </row>
    <row r="27" spans="1:11" ht="26.25" thickBot="1">
      <c r="A27" s="88"/>
      <c r="B27" s="88"/>
      <c r="C27" s="88"/>
      <c r="D27" s="91"/>
      <c r="E27" s="25">
        <v>700</v>
      </c>
      <c r="F27" s="3" t="s">
        <v>28</v>
      </c>
      <c r="G27" s="71">
        <v>386</v>
      </c>
      <c r="H27" s="35">
        <f t="shared" si="0"/>
        <v>55.142857142857139</v>
      </c>
      <c r="I27" s="41">
        <v>0.05</v>
      </c>
      <c r="J27" s="35">
        <f t="shared" si="1"/>
        <v>-44.857142857142861</v>
      </c>
      <c r="K27" s="95"/>
    </row>
    <row r="28" spans="1:11" ht="16.5" thickBot="1">
      <c r="A28" s="88"/>
      <c r="B28" s="88"/>
      <c r="C28" s="88"/>
      <c r="D28" s="91"/>
      <c r="E28" s="31">
        <f>SUM(E25:E27)</f>
        <v>43700</v>
      </c>
      <c r="F28" s="24" t="s">
        <v>29</v>
      </c>
      <c r="G28" s="72">
        <f>SUM(G25:G27)</f>
        <v>20196</v>
      </c>
      <c r="H28" s="35">
        <f t="shared" si="0"/>
        <v>46.215102974828376</v>
      </c>
      <c r="I28" s="41">
        <v>0.05</v>
      </c>
      <c r="J28" s="35">
        <f t="shared" si="1"/>
        <v>-53.784897025171624</v>
      </c>
      <c r="K28" s="39"/>
    </row>
    <row r="29" spans="1:11" ht="40.5" customHeight="1" thickBot="1">
      <c r="A29" s="88"/>
      <c r="B29" s="88"/>
      <c r="C29" s="88"/>
      <c r="D29" s="91"/>
      <c r="E29" s="40">
        <v>7000</v>
      </c>
      <c r="F29" s="38" t="s">
        <v>42</v>
      </c>
      <c r="G29" s="70">
        <v>3107</v>
      </c>
      <c r="H29" s="35">
        <f t="shared" si="0"/>
        <v>44.385714285714286</v>
      </c>
      <c r="I29" s="41">
        <v>0.05</v>
      </c>
      <c r="J29" s="35">
        <f t="shared" si="1"/>
        <v>-55.614285714285714</v>
      </c>
      <c r="K29" s="96" t="s">
        <v>85</v>
      </c>
    </row>
    <row r="30" spans="1:11" ht="40.5" customHeight="1" thickBot="1">
      <c r="A30" s="88"/>
      <c r="B30" s="88"/>
      <c r="C30" s="88"/>
      <c r="D30" s="91"/>
      <c r="E30" s="40">
        <v>4000</v>
      </c>
      <c r="F30" s="38" t="s">
        <v>43</v>
      </c>
      <c r="G30" s="70">
        <v>2731</v>
      </c>
      <c r="H30" s="35">
        <f t="shared" si="0"/>
        <v>68.274999999999991</v>
      </c>
      <c r="I30" s="41">
        <v>0.05</v>
      </c>
      <c r="J30" s="35">
        <f>H30-100</f>
        <v>-31.725000000000009</v>
      </c>
      <c r="K30" s="97"/>
    </row>
    <row r="31" spans="1:11" ht="46.5" customHeight="1" thickBot="1">
      <c r="A31" s="88"/>
      <c r="B31" s="88"/>
      <c r="C31" s="88"/>
      <c r="D31" s="91"/>
      <c r="E31" s="40">
        <v>2000</v>
      </c>
      <c r="F31" s="38" t="s">
        <v>44</v>
      </c>
      <c r="G31" s="70">
        <v>963</v>
      </c>
      <c r="H31" s="35">
        <f t="shared" si="0"/>
        <v>48.15</v>
      </c>
      <c r="I31" s="41">
        <v>0.05</v>
      </c>
      <c r="J31" s="35">
        <f t="shared" si="1"/>
        <v>-51.85</v>
      </c>
      <c r="K31" s="98"/>
    </row>
    <row r="32" spans="1:11" ht="16.5" thickBot="1">
      <c r="A32" s="89"/>
      <c r="B32" s="89"/>
      <c r="C32" s="89"/>
      <c r="D32" s="92"/>
      <c r="E32" s="46">
        <f>SUM(E29:E31)</f>
        <v>13000</v>
      </c>
      <c r="F32" s="24" t="s">
        <v>29</v>
      </c>
      <c r="G32" s="72">
        <f>SUM(G29:G31)</f>
        <v>6801</v>
      </c>
      <c r="H32" s="35">
        <f t="shared" si="0"/>
        <v>52.315384615384616</v>
      </c>
      <c r="I32" s="41">
        <v>0.05</v>
      </c>
      <c r="J32" s="35">
        <f t="shared" si="1"/>
        <v>-47.684615384615384</v>
      </c>
      <c r="K32" s="18"/>
    </row>
    <row r="34" spans="1:8">
      <c r="A34" s="22" t="s">
        <v>34</v>
      </c>
    </row>
    <row r="35" spans="1:8">
      <c r="A35" s="68" t="s">
        <v>86</v>
      </c>
      <c r="H35" s="36"/>
    </row>
    <row r="36" spans="1:8">
      <c r="A36" s="22" t="s">
        <v>35</v>
      </c>
    </row>
  </sheetData>
  <mergeCells count="34">
    <mergeCell ref="A5:K5"/>
    <mergeCell ref="A6:K6"/>
    <mergeCell ref="A7:K7"/>
    <mergeCell ref="A8:K8"/>
    <mergeCell ref="A1:K1"/>
    <mergeCell ref="A2:K2"/>
    <mergeCell ref="A3:K3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25:A32"/>
    <mergeCell ref="B25:B32"/>
    <mergeCell ref="C25:C32"/>
    <mergeCell ref="D25:D32"/>
    <mergeCell ref="K25:K27"/>
    <mergeCell ref="K29:K31"/>
    <mergeCell ref="G16:H16"/>
    <mergeCell ref="G17:H17"/>
    <mergeCell ref="A20:K20"/>
    <mergeCell ref="E18:F18"/>
    <mergeCell ref="G18:H18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topLeftCell="A4" zoomScaleNormal="100" workbookViewId="0">
      <selection activeCell="D26" sqref="D26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32" t="s">
        <v>61</v>
      </c>
      <c r="B1" s="32"/>
      <c r="C1" s="32"/>
      <c r="D1" s="32"/>
      <c r="E1" s="32"/>
      <c r="F1" s="32"/>
      <c r="G1" s="32"/>
      <c r="H1" s="45"/>
      <c r="I1" s="32"/>
    </row>
    <row r="2" spans="1:9" ht="12.75" customHeight="1">
      <c r="A2" s="2"/>
    </row>
    <row r="3" spans="1:9" s="8" customFormat="1" ht="20.25" customHeight="1">
      <c r="A3" s="110" t="s">
        <v>38</v>
      </c>
      <c r="B3" s="110"/>
      <c r="C3" s="110"/>
      <c r="D3" s="110"/>
      <c r="E3" s="110"/>
      <c r="F3" s="110"/>
      <c r="G3" s="110"/>
      <c r="H3" s="75">
        <v>14433086.82</v>
      </c>
    </row>
    <row r="4" spans="1:9" s="8" customFormat="1" ht="20.25" customHeight="1">
      <c r="A4" s="7" t="s">
        <v>62</v>
      </c>
      <c r="B4" s="7"/>
      <c r="C4" s="7"/>
      <c r="D4" s="30"/>
      <c r="E4" s="7"/>
      <c r="H4" s="75">
        <v>769106.84</v>
      </c>
      <c r="I4" s="43"/>
    </row>
    <row r="5" spans="1:9" s="58" customFormat="1" ht="20.25" customHeight="1">
      <c r="A5" s="57" t="s">
        <v>46</v>
      </c>
      <c r="B5" s="57"/>
      <c r="C5" s="57"/>
      <c r="D5" s="30"/>
      <c r="E5" s="57"/>
      <c r="H5" s="75">
        <v>719156.84</v>
      </c>
      <c r="I5" s="59"/>
    </row>
    <row r="6" spans="1:9" s="8" customFormat="1" ht="20.25" customHeight="1">
      <c r="A6" s="7" t="s">
        <v>40</v>
      </c>
      <c r="E6" s="33"/>
      <c r="H6" s="76">
        <v>13663979.98</v>
      </c>
      <c r="I6" s="9"/>
    </row>
    <row r="7" spans="1:9" s="8" customFormat="1" ht="20.25" customHeight="1">
      <c r="A7" s="60" t="s">
        <v>39</v>
      </c>
      <c r="E7" s="34"/>
      <c r="H7" s="44">
        <v>11283479.460000001</v>
      </c>
      <c r="I7" s="9"/>
    </row>
    <row r="8" spans="1:9" s="8" customFormat="1" ht="20.25" customHeight="1">
      <c r="A8" s="7" t="s">
        <v>63</v>
      </c>
      <c r="D8" s="29"/>
      <c r="E8" s="37"/>
      <c r="H8" s="44">
        <v>768724.39</v>
      </c>
      <c r="I8" s="43"/>
    </row>
    <row r="9" spans="1:9" s="58" customFormat="1" ht="20.25" customHeight="1">
      <c r="A9" s="57" t="s">
        <v>46</v>
      </c>
      <c r="D9" s="29"/>
      <c r="E9" s="34"/>
      <c r="H9" s="44">
        <v>718774.39</v>
      </c>
      <c r="I9" s="59"/>
    </row>
    <row r="10" spans="1:9" s="8" customFormat="1" ht="20.25" customHeight="1">
      <c r="A10" s="7" t="s">
        <v>37</v>
      </c>
      <c r="D10" s="33"/>
      <c r="H10" s="44">
        <v>13663979.98</v>
      </c>
      <c r="I10" s="43"/>
    </row>
    <row r="11" spans="1:9" ht="16.5" thickBot="1">
      <c r="A11" s="1"/>
      <c r="H11" s="10"/>
      <c r="I11" s="10"/>
    </row>
    <row r="12" spans="1:9" ht="15.75" thickBot="1">
      <c r="A12" s="96" t="s">
        <v>0</v>
      </c>
      <c r="B12" s="96" t="s">
        <v>1</v>
      </c>
      <c r="C12" s="78" t="s">
        <v>2</v>
      </c>
      <c r="D12" s="109"/>
      <c r="E12" s="109"/>
      <c r="F12" s="109"/>
      <c r="G12" s="79"/>
      <c r="H12" s="96" t="s">
        <v>3</v>
      </c>
      <c r="I12" s="96" t="s">
        <v>4</v>
      </c>
    </row>
    <row r="13" spans="1:9" ht="15.75" thickBot="1">
      <c r="A13" s="97"/>
      <c r="B13" s="97"/>
      <c r="C13" s="96" t="s">
        <v>5</v>
      </c>
      <c r="D13" s="78" t="s">
        <v>6</v>
      </c>
      <c r="E13" s="109"/>
      <c r="F13" s="109"/>
      <c r="G13" s="79"/>
      <c r="H13" s="97"/>
      <c r="I13" s="97"/>
    </row>
    <row r="14" spans="1:9" ht="77.25" thickBot="1">
      <c r="A14" s="98"/>
      <c r="B14" s="98"/>
      <c r="C14" s="98"/>
      <c r="D14" s="3" t="s">
        <v>7</v>
      </c>
      <c r="E14" s="3" t="s">
        <v>8</v>
      </c>
      <c r="F14" s="3" t="s">
        <v>55</v>
      </c>
      <c r="G14" s="3" t="s">
        <v>9</v>
      </c>
      <c r="H14" s="98"/>
      <c r="I14" s="98"/>
    </row>
    <row r="15" spans="1:9" ht="99.75" customHeight="1" thickBot="1">
      <c r="A15" s="14">
        <v>1</v>
      </c>
      <c r="B15" s="19" t="s">
        <v>49</v>
      </c>
      <c r="C15" s="69">
        <v>15561817.949999999</v>
      </c>
      <c r="D15" s="69">
        <v>7721609.3099999996</v>
      </c>
      <c r="E15" s="69">
        <v>7721609.3099999996</v>
      </c>
      <c r="F15" s="69">
        <v>7840208.6399999997</v>
      </c>
      <c r="G15" s="69">
        <v>408174.36</v>
      </c>
      <c r="H15" s="69">
        <v>75984.77</v>
      </c>
      <c r="I15" s="69">
        <v>66616</v>
      </c>
    </row>
    <row r="16" spans="1:9" ht="16.5" thickBot="1">
      <c r="A16" s="14"/>
      <c r="B16" s="73" t="s">
        <v>87</v>
      </c>
      <c r="C16" s="74">
        <f t="shared" ref="C16:I16" si="0">C15/26997</f>
        <v>576.42767529725518</v>
      </c>
      <c r="D16" s="74">
        <f t="shared" si="0"/>
        <v>286.01730970107786</v>
      </c>
      <c r="E16" s="74">
        <f t="shared" si="0"/>
        <v>286.01730970107786</v>
      </c>
      <c r="F16" s="74">
        <f t="shared" si="0"/>
        <v>290.41036559617731</v>
      </c>
      <c r="G16" s="74">
        <f t="shared" si="0"/>
        <v>15.119248805422824</v>
      </c>
      <c r="H16" s="74">
        <f t="shared" si="0"/>
        <v>2.8145634700151869</v>
      </c>
      <c r="I16" s="74">
        <f t="shared" si="0"/>
        <v>2.4675334296403304</v>
      </c>
    </row>
    <row r="17" spans="1:9" ht="16.5" thickBot="1">
      <c r="A17" s="4"/>
      <c r="B17" s="6" t="s">
        <v>10</v>
      </c>
      <c r="C17" s="69">
        <f>C15</f>
        <v>15561817.949999999</v>
      </c>
      <c r="D17" s="69">
        <f>D15</f>
        <v>7721609.3099999996</v>
      </c>
      <c r="E17" s="69">
        <f t="shared" ref="E17:I17" si="1">E15</f>
        <v>7721609.3099999996</v>
      </c>
      <c r="F17" s="69">
        <f t="shared" si="1"/>
        <v>7840208.6399999997</v>
      </c>
      <c r="G17" s="69">
        <f t="shared" si="1"/>
        <v>408174.36</v>
      </c>
      <c r="H17" s="69">
        <f t="shared" si="1"/>
        <v>75984.77</v>
      </c>
      <c r="I17" s="69">
        <f t="shared" si="1"/>
        <v>66616</v>
      </c>
    </row>
    <row r="18" spans="1:9" ht="15.75">
      <c r="A18" s="108" t="s">
        <v>88</v>
      </c>
      <c r="B18" s="108"/>
      <c r="C18" s="108"/>
      <c r="D18" s="108"/>
      <c r="E18" s="108"/>
      <c r="F18" s="108"/>
      <c r="G18" s="108"/>
      <c r="H18" s="108"/>
      <c r="I18" s="108"/>
    </row>
    <row r="19" spans="1:9" ht="10.5" customHeight="1">
      <c r="A19" s="1"/>
    </row>
    <row r="20" spans="1:9">
      <c r="A20" s="26" t="s">
        <v>32</v>
      </c>
      <c r="B20" s="26"/>
      <c r="C20" s="47"/>
    </row>
    <row r="21" spans="1:9">
      <c r="A21" s="27" t="s">
        <v>89</v>
      </c>
      <c r="B21" s="28"/>
      <c r="H21" s="47"/>
    </row>
    <row r="22" spans="1:9">
      <c r="A22" s="27" t="s">
        <v>33</v>
      </c>
      <c r="B22" s="28"/>
      <c r="H22" s="47"/>
    </row>
    <row r="23" spans="1:9" ht="14.25" customHeight="1">
      <c r="A23" s="1"/>
      <c r="B23" s="13"/>
      <c r="G23" s="47"/>
    </row>
  </sheetData>
  <mergeCells count="9">
    <mergeCell ref="A18:I18"/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1"/>
  <sheetViews>
    <sheetView tabSelected="1" workbookViewId="0">
      <selection activeCell="C10" sqref="C10"/>
    </sheetView>
  </sheetViews>
  <sheetFormatPr defaultColWidth="9.140625" defaultRowHeight="15"/>
  <cols>
    <col min="1" max="1" width="16" style="62" customWidth="1"/>
    <col min="2" max="2" width="22" style="62" customWidth="1"/>
    <col min="3" max="3" width="22.5703125" style="62" customWidth="1"/>
    <col min="4" max="4" width="24.7109375" style="62" customWidth="1"/>
    <col min="5" max="16384" width="9.140625" style="62"/>
  </cols>
  <sheetData>
    <row r="1" spans="1:4">
      <c r="A1" s="116" t="s">
        <v>80</v>
      </c>
      <c r="B1" s="116"/>
      <c r="C1" s="116"/>
      <c r="D1" s="116"/>
    </row>
    <row r="2" spans="1:4" s="61" customFormat="1" ht="15.75"/>
    <row r="3" spans="1:4" ht="35.25" customHeight="1">
      <c r="A3" s="114" t="s">
        <v>83</v>
      </c>
      <c r="B3" s="112" t="s">
        <v>76</v>
      </c>
      <c r="C3" s="113"/>
      <c r="D3" s="113"/>
    </row>
    <row r="4" spans="1:4" ht="36" customHeight="1">
      <c r="A4" s="115"/>
      <c r="B4" s="63" t="s">
        <v>77</v>
      </c>
      <c r="C4" s="63" t="s">
        <v>78</v>
      </c>
      <c r="D4" s="63" t="s">
        <v>79</v>
      </c>
    </row>
    <row r="5" spans="1:4" ht="21.75" customHeight="1">
      <c r="A5" s="64" t="s">
        <v>64</v>
      </c>
      <c r="B5" s="65">
        <v>98.28</v>
      </c>
      <c r="C5" s="65">
        <v>99.8</v>
      </c>
      <c r="D5" s="65">
        <v>100</v>
      </c>
    </row>
    <row r="6" spans="1:4" ht="21.75" customHeight="1">
      <c r="A6" s="64" t="s">
        <v>65</v>
      </c>
      <c r="B6" s="65">
        <v>98.72</v>
      </c>
      <c r="C6" s="65">
        <v>99.8</v>
      </c>
      <c r="D6" s="65">
        <v>100</v>
      </c>
    </row>
    <row r="7" spans="1:4" ht="21.75" customHeight="1">
      <c r="A7" s="64" t="s">
        <v>66</v>
      </c>
      <c r="B7" s="65">
        <v>98.81</v>
      </c>
      <c r="C7" s="65">
        <v>99.83</v>
      </c>
      <c r="D7" s="65">
        <v>100</v>
      </c>
    </row>
    <row r="8" spans="1:4" ht="21.75" customHeight="1">
      <c r="A8" s="64" t="s">
        <v>67</v>
      </c>
      <c r="B8" s="65">
        <v>98.82</v>
      </c>
      <c r="C8" s="65">
        <v>99.83</v>
      </c>
      <c r="D8" s="65">
        <v>100</v>
      </c>
    </row>
    <row r="9" spans="1:4" ht="21.75" customHeight="1">
      <c r="A9" s="64" t="s">
        <v>68</v>
      </c>
      <c r="B9" s="77">
        <v>98.26</v>
      </c>
      <c r="C9" s="65">
        <v>99.71</v>
      </c>
      <c r="D9" s="65">
        <v>100</v>
      </c>
    </row>
    <row r="10" spans="1:4" ht="21.75" customHeight="1">
      <c r="A10" s="64" t="s">
        <v>69</v>
      </c>
      <c r="B10" s="65">
        <v>98.37</v>
      </c>
      <c r="C10" s="65">
        <v>99.74</v>
      </c>
      <c r="D10" s="65">
        <v>100</v>
      </c>
    </row>
    <row r="11" spans="1:4" ht="21.75" customHeight="1">
      <c r="A11" s="64" t="s">
        <v>70</v>
      </c>
      <c r="B11" s="65"/>
      <c r="C11" s="65"/>
      <c r="D11" s="65"/>
    </row>
    <row r="12" spans="1:4" ht="21.75" customHeight="1">
      <c r="A12" s="64" t="s">
        <v>71</v>
      </c>
      <c r="B12" s="65"/>
      <c r="C12" s="65"/>
      <c r="D12" s="65"/>
    </row>
    <row r="13" spans="1:4" ht="21.75" customHeight="1">
      <c r="A13" s="64" t="s">
        <v>72</v>
      </c>
      <c r="B13" s="65"/>
      <c r="C13" s="65"/>
      <c r="D13" s="65"/>
    </row>
    <row r="14" spans="1:4" ht="21.75" customHeight="1">
      <c r="A14" s="64" t="s">
        <v>73</v>
      </c>
      <c r="B14" s="65"/>
      <c r="C14" s="65"/>
      <c r="D14" s="65"/>
    </row>
    <row r="15" spans="1:4" ht="21.75" customHeight="1">
      <c r="A15" s="64" t="s">
        <v>74</v>
      </c>
      <c r="B15" s="65"/>
      <c r="C15" s="65"/>
      <c r="D15" s="65"/>
    </row>
    <row r="16" spans="1:4" ht="21.75" customHeight="1">
      <c r="A16" s="64" t="s">
        <v>75</v>
      </c>
      <c r="B16" s="65"/>
      <c r="C16" s="65"/>
      <c r="D16" s="65"/>
    </row>
    <row r="17" spans="1:4" ht="13.5" customHeight="1">
      <c r="A17" s="66"/>
      <c r="B17" s="67"/>
      <c r="C17" s="67"/>
      <c r="D17" s="67"/>
    </row>
    <row r="18" spans="1:4" ht="50.25" customHeight="1">
      <c r="A18" s="117" t="s">
        <v>81</v>
      </c>
      <c r="B18" s="117"/>
      <c r="C18" s="117"/>
      <c r="D18" s="117"/>
    </row>
    <row r="20" spans="1:4" s="22" customFormat="1" ht="12.75">
      <c r="A20" s="111" t="s">
        <v>90</v>
      </c>
      <c r="B20" s="111"/>
      <c r="C20" s="111"/>
      <c r="D20" s="111"/>
    </row>
    <row r="21" spans="1:4" s="22" customFormat="1" ht="12.75">
      <c r="A21" s="111" t="s">
        <v>82</v>
      </c>
      <c r="B21" s="111"/>
      <c r="C21" s="111"/>
      <c r="D21" s="111"/>
    </row>
  </sheetData>
  <mergeCells count="6">
    <mergeCell ref="A21:D21"/>
    <mergeCell ref="B3:D3"/>
    <mergeCell ref="A3:A4"/>
    <mergeCell ref="A1:D1"/>
    <mergeCell ref="A18:D18"/>
    <mergeCell ref="A20:D20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2019-06-05T04:29:28Z</cp:lastPrinted>
  <dcterms:created xsi:type="dcterms:W3CDTF">2016-02-03T11:00:06Z</dcterms:created>
  <dcterms:modified xsi:type="dcterms:W3CDTF">2019-07-04T04:54:30Z</dcterms:modified>
</cp:coreProperties>
</file>