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 activeTab="1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16"/>
  <c r="F16"/>
  <c r="E16"/>
  <c r="D16"/>
  <c r="C16"/>
  <c r="H7" l="1"/>
  <c r="D17"/>
  <c r="C15" l="1"/>
  <c r="G30" i="4" l="1"/>
  <c r="G34"/>
  <c r="C17" i="1" l="1"/>
  <c r="H28" i="4"/>
  <c r="J28" s="1"/>
  <c r="H29"/>
  <c r="J29" s="1"/>
  <c r="H31"/>
  <c r="J31" s="1"/>
  <c r="H32"/>
  <c r="J32" s="1"/>
  <c r="H33"/>
  <c r="J33" s="1"/>
  <c r="H27"/>
  <c r="J27" s="1"/>
  <c r="I17" i="1" l="1"/>
  <c r="H17"/>
  <c r="G17"/>
  <c r="F17"/>
  <c r="E17"/>
  <c r="E34" i="4" l="1"/>
  <c r="H34" s="1"/>
  <c r="J34" s="1"/>
  <c r="E30" l="1"/>
  <c r="H30" s="1"/>
  <c r="J30" s="1"/>
</calcChain>
</file>

<file path=xl/sharedStrings.xml><?xml version="1.0" encoding="utf-8"?>
<sst xmlns="http://schemas.openxmlformats.org/spreadsheetml/2006/main" count="86" uniqueCount="73">
  <si>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</si>
  <si>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</si>
  <si>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</si>
  <si>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</si>
  <si>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</si>
  <si>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</si>
  <si>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</si>
  <si>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</si>
  <si>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</si>
  <si>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</si>
  <si>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</si>
  <si>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</si>
  <si>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</si>
  <si>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</si>
  <si>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</si>
  <si>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</si>
  <si>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</si>
  <si>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</si>
  <si>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</si>
  <si>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</si>
  <si>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</si>
  <si>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</si>
  <si>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</si>
  <si>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</si>
  <si>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</si>
  <si>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</si>
  <si>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</si>
  <si>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</si>
  <si>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</si>
  <si>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</si>
  <si>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</si>
  <si>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</si>
  <si>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</si>
  <si>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</si>
  <si>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</si>
  <si>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</si>
  <si>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</si>
  <si>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</si>
  <si>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</si>
  <si>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</si>
  <si>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</si>
  <si>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</si>
  <si>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</si>
  <si>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</si>
  <si>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</si>
  <si>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</si>
  <si>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</si>
  <si>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</si>
  <si>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Начальник  отдела информирования, приема и выдачи документов  Чёрная Т.А.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</si>
  <si>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</si>
  <si>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</si>
  <si>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</si>
  <si>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</si>
  <si>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</si>
  <si>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</si>
  <si>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</si>
  <si>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</si>
  <si>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001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</si>
  <si>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</si>
  <si>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</si>
  <si>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</si>
  <si>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</si>
  <si>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</si>
  <si>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условия (формы) оказания муниципальной услуги: </t>
    </r>
    <r>
      <rPr>
        <b/>
        <u/>
        <sz val="12"/>
        <color theme="1"/>
        <rFont val="Times New Roman"/>
        <family val="1"/>
        <charset val="204"/>
      </rPr>
      <t>бумажная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</si>
  <si>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</si>
  <si>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t xml:space="preserve">о выполнении муниципального задания 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</si>
  <si>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</si>
  <si>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r>
      <t>6.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</si>
  <si>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затраты на обще хозяйственные нужды</t>
  </si>
  <si>
    <t>Экономист: Быкова Е.В.</t>
  </si>
  <si>
    <t>за март 2018 года</t>
  </si>
  <si>
    <t>Исполнение за январь-март от общего доведенного задания на год</t>
  </si>
  <si>
    <t>на единицу (13 483 услуг):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</si>
</sst>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3" fontId="10" fillId="0" borderId="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0" fontId="1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165" fontId="1" fillId="4" borderId="7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G36" sqref="G36"/>
    </sheetView>
  </sheetViews>
  <sheetFormatPr defaultRowHeight="15"/>
  <cols>
    <col min="1" max="1" width="4.140625" customWidth="1"/>
    <col min="2" max="2" width="26.14062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64" t="s">
        <v>53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>
      <c r="A2" s="64" t="s">
        <v>65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5.75">
      <c r="A3" s="64" t="s">
        <v>70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ht="15.7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35.25" customHeight="1">
      <c r="A5" s="62" t="s">
        <v>59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35.25" customHeight="1">
      <c r="A6" s="62" t="s">
        <v>60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1" ht="17.25" customHeight="1">
      <c r="A7" s="62" t="s">
        <v>61</v>
      </c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ht="17.25" customHeight="1">
      <c r="A8" s="62" t="s">
        <v>62</v>
      </c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s="20" customFormat="1" ht="42" customHeight="1">
      <c r="A9" s="65" t="s">
        <v>55</v>
      </c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pans="1:11" ht="30" customHeight="1">
      <c r="A10" s="62" t="s">
        <v>56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ht="36" customHeight="1">
      <c r="A11" s="62" t="s">
        <v>64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22.5" customHeight="1">
      <c r="A12" s="69" t="s">
        <v>63</v>
      </c>
      <c r="B12" s="69"/>
      <c r="C12" s="69"/>
      <c r="D12" s="69"/>
      <c r="E12" s="69"/>
      <c r="F12" s="69"/>
      <c r="G12" s="69"/>
      <c r="H12" s="69"/>
      <c r="I12" s="69"/>
    </row>
    <row r="13" spans="1:11" ht="7.5" customHeight="1">
      <c r="A13" s="11"/>
    </row>
    <row r="14" spans="1:11" ht="15.75">
      <c r="A14" s="68" t="s">
        <v>66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</row>
    <row r="15" spans="1:11" ht="6.75" customHeight="1" thickBot="1">
      <c r="A15" s="11"/>
    </row>
    <row r="16" spans="1:11" ht="24" customHeight="1" thickBot="1">
      <c r="A16" s="70" t="s">
        <v>11</v>
      </c>
      <c r="B16" s="70" t="s">
        <v>12</v>
      </c>
      <c r="C16" s="72" t="s">
        <v>13</v>
      </c>
      <c r="D16" s="73"/>
      <c r="E16" s="66" t="s">
        <v>14</v>
      </c>
      <c r="F16" s="74"/>
      <c r="G16" s="74"/>
      <c r="H16" s="74"/>
      <c r="I16" s="74"/>
      <c r="J16" s="74"/>
      <c r="K16" s="67"/>
    </row>
    <row r="17" spans="1:11" ht="48" thickBot="1">
      <c r="A17" s="71"/>
      <c r="B17" s="71"/>
      <c r="C17" s="12" t="s">
        <v>15</v>
      </c>
      <c r="D17" s="12" t="s">
        <v>16</v>
      </c>
      <c r="E17" s="66" t="s">
        <v>17</v>
      </c>
      <c r="F17" s="67"/>
      <c r="G17" s="66" t="s">
        <v>18</v>
      </c>
      <c r="H17" s="67"/>
      <c r="I17" s="5" t="s">
        <v>19</v>
      </c>
      <c r="J17" s="5" t="s">
        <v>20</v>
      </c>
      <c r="K17" s="5" t="s">
        <v>21</v>
      </c>
    </row>
    <row r="18" spans="1:11" ht="15.75" thickBot="1">
      <c r="A18" s="16">
        <v>1</v>
      </c>
      <c r="B18" s="3">
        <v>2</v>
      </c>
      <c r="C18" s="3">
        <v>3</v>
      </c>
      <c r="D18" s="3">
        <v>4</v>
      </c>
      <c r="E18" s="75">
        <v>5</v>
      </c>
      <c r="F18" s="76"/>
      <c r="G18" s="75">
        <v>6</v>
      </c>
      <c r="H18" s="76"/>
      <c r="I18" s="3">
        <v>7</v>
      </c>
      <c r="J18" s="3">
        <v>8</v>
      </c>
      <c r="K18" s="3">
        <v>9</v>
      </c>
    </row>
    <row r="19" spans="1:11" ht="27" thickBot="1">
      <c r="A19" s="15">
        <v>1</v>
      </c>
      <c r="B19" s="19" t="s">
        <v>24</v>
      </c>
      <c r="C19" s="17" t="s">
        <v>26</v>
      </c>
      <c r="D19" s="17" t="s">
        <v>27</v>
      </c>
      <c r="E19" s="66" t="s">
        <v>30</v>
      </c>
      <c r="F19" s="67"/>
      <c r="G19" s="84">
        <v>6.73</v>
      </c>
      <c r="H19" s="85"/>
      <c r="I19" s="25">
        <v>0</v>
      </c>
      <c r="J19" s="30"/>
      <c r="K19" s="27"/>
    </row>
    <row r="20" spans="1:11" ht="39" thickBot="1">
      <c r="A20" s="15">
        <v>2</v>
      </c>
      <c r="B20" s="18" t="s">
        <v>25</v>
      </c>
      <c r="C20" s="14" t="s">
        <v>28</v>
      </c>
      <c r="D20" s="14" t="s">
        <v>29</v>
      </c>
      <c r="E20" s="66" t="s">
        <v>49</v>
      </c>
      <c r="F20" s="67"/>
      <c r="G20" s="86">
        <v>0.98699999999999999</v>
      </c>
      <c r="H20" s="87"/>
      <c r="I20" s="26">
        <v>0</v>
      </c>
      <c r="J20" s="29"/>
      <c r="K20" s="24"/>
    </row>
    <row r="21" spans="1:11" ht="6.75" customHeight="1">
      <c r="A21" s="2"/>
    </row>
    <row r="22" spans="1:11" ht="15.75">
      <c r="A22" s="68" t="s">
        <v>67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1:11" ht="5.25" customHeight="1" thickBot="1">
      <c r="A23" s="13"/>
    </row>
    <row r="24" spans="1:11" ht="47.25" customHeight="1" thickBot="1">
      <c r="A24" s="70" t="s">
        <v>11</v>
      </c>
      <c r="B24" s="70" t="s">
        <v>22</v>
      </c>
      <c r="C24" s="66" t="s">
        <v>13</v>
      </c>
      <c r="D24" s="67"/>
      <c r="E24" s="66" t="s">
        <v>14</v>
      </c>
      <c r="F24" s="74"/>
      <c r="G24" s="74"/>
      <c r="H24" s="74"/>
      <c r="I24" s="74"/>
      <c r="J24" s="74"/>
      <c r="K24" s="67"/>
    </row>
    <row r="25" spans="1:11" ht="57.75" customHeight="1" thickBot="1">
      <c r="A25" s="71"/>
      <c r="B25" s="71"/>
      <c r="C25" s="12" t="s">
        <v>15</v>
      </c>
      <c r="D25" s="12" t="s">
        <v>16</v>
      </c>
      <c r="E25" s="66" t="s">
        <v>17</v>
      </c>
      <c r="F25" s="67"/>
      <c r="G25" s="5" t="s">
        <v>18</v>
      </c>
      <c r="H25" s="5" t="s">
        <v>41</v>
      </c>
      <c r="I25" s="5" t="s">
        <v>19</v>
      </c>
      <c r="J25" s="5" t="s">
        <v>20</v>
      </c>
      <c r="K25" s="5" t="s">
        <v>21</v>
      </c>
    </row>
    <row r="26" spans="1:11" ht="15.75" thickBot="1">
      <c r="A26" s="16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1" ht="26.25" customHeight="1" thickBot="1">
      <c r="A27" s="70">
        <v>1</v>
      </c>
      <c r="B27" s="70" t="s">
        <v>35</v>
      </c>
      <c r="C27" s="70" t="s">
        <v>36</v>
      </c>
      <c r="D27" s="78" t="s">
        <v>57</v>
      </c>
      <c r="E27" s="32">
        <v>19550</v>
      </c>
      <c r="F27" s="3" t="s">
        <v>31</v>
      </c>
      <c r="G27" s="47">
        <v>7163</v>
      </c>
      <c r="H27" s="42">
        <f>G27/E27*100</f>
        <v>36.63938618925831</v>
      </c>
      <c r="I27" s="53">
        <v>0.05</v>
      </c>
      <c r="J27" s="42">
        <f>H27-100</f>
        <v>-63.36061381074169</v>
      </c>
      <c r="K27" s="81" t="s">
        <v>71</v>
      </c>
    </row>
    <row r="28" spans="1:11" ht="16.5" thickBot="1">
      <c r="A28" s="77"/>
      <c r="B28" s="77"/>
      <c r="C28" s="77"/>
      <c r="D28" s="79"/>
      <c r="E28" s="32">
        <v>10950</v>
      </c>
      <c r="F28" s="3" t="s">
        <v>32</v>
      </c>
      <c r="G28" s="47">
        <v>3210</v>
      </c>
      <c r="H28" s="42">
        <f t="shared" ref="H28:H34" si="0">G28/E28*100</f>
        <v>29.315068493150687</v>
      </c>
      <c r="I28" s="53">
        <v>0.05</v>
      </c>
      <c r="J28" s="42">
        <f t="shared" ref="J28:J34" si="1">H28-100</f>
        <v>-70.68493150684931</v>
      </c>
      <c r="K28" s="82"/>
    </row>
    <row r="29" spans="1:11" ht="26.25" thickBot="1">
      <c r="A29" s="77"/>
      <c r="B29" s="77"/>
      <c r="C29" s="77"/>
      <c r="D29" s="79"/>
      <c r="E29" s="32">
        <v>700</v>
      </c>
      <c r="F29" s="3" t="s">
        <v>33</v>
      </c>
      <c r="G29" s="47">
        <v>291</v>
      </c>
      <c r="H29" s="42">
        <f t="shared" si="0"/>
        <v>41.571428571428569</v>
      </c>
      <c r="I29" s="53">
        <v>0.05</v>
      </c>
      <c r="J29" s="42">
        <f t="shared" si="1"/>
        <v>-58.428571428571431</v>
      </c>
      <c r="K29" s="83"/>
    </row>
    <row r="30" spans="1:11" ht="16.5" thickBot="1">
      <c r="A30" s="77"/>
      <c r="B30" s="77"/>
      <c r="C30" s="77"/>
      <c r="D30" s="79"/>
      <c r="E30" s="38">
        <f>SUM(E27:E29)</f>
        <v>31200</v>
      </c>
      <c r="F30" s="31" t="s">
        <v>34</v>
      </c>
      <c r="G30" s="46">
        <f>SUM(G27:G29)</f>
        <v>10664</v>
      </c>
      <c r="H30" s="42">
        <f t="shared" si="0"/>
        <v>34.179487179487175</v>
      </c>
      <c r="I30" s="53">
        <v>0.05</v>
      </c>
      <c r="J30" s="42">
        <f t="shared" si="1"/>
        <v>-65.820512820512818</v>
      </c>
      <c r="K30" s="50"/>
    </row>
    <row r="31" spans="1:11" ht="40.5" customHeight="1" thickBot="1">
      <c r="A31" s="77"/>
      <c r="B31" s="77"/>
      <c r="C31" s="77"/>
      <c r="D31" s="79"/>
      <c r="E31" s="51">
        <v>6750</v>
      </c>
      <c r="F31" s="49" t="s">
        <v>50</v>
      </c>
      <c r="G31" s="52">
        <v>1461</v>
      </c>
      <c r="H31" s="42">
        <f t="shared" si="0"/>
        <v>21.644444444444446</v>
      </c>
      <c r="I31" s="53">
        <v>0.05</v>
      </c>
      <c r="J31" s="42">
        <f t="shared" si="1"/>
        <v>-78.355555555555554</v>
      </c>
      <c r="K31" s="81" t="s">
        <v>71</v>
      </c>
    </row>
    <row r="32" spans="1:11" ht="40.5" customHeight="1" thickBot="1">
      <c r="A32" s="77"/>
      <c r="B32" s="77"/>
      <c r="C32" s="77"/>
      <c r="D32" s="79"/>
      <c r="E32" s="51">
        <v>3750</v>
      </c>
      <c r="F32" s="49" t="s">
        <v>51</v>
      </c>
      <c r="G32" s="52">
        <v>951</v>
      </c>
      <c r="H32" s="42">
        <f t="shared" si="0"/>
        <v>25.36</v>
      </c>
      <c r="I32" s="53">
        <v>0.05</v>
      </c>
      <c r="J32" s="42">
        <f t="shared" si="1"/>
        <v>-74.64</v>
      </c>
      <c r="K32" s="82"/>
    </row>
    <row r="33" spans="1:11" ht="46.5" customHeight="1" thickBot="1">
      <c r="A33" s="77"/>
      <c r="B33" s="77"/>
      <c r="C33" s="77"/>
      <c r="D33" s="79"/>
      <c r="E33" s="51">
        <v>2000</v>
      </c>
      <c r="F33" s="49" t="s">
        <v>52</v>
      </c>
      <c r="G33" s="52">
        <v>407</v>
      </c>
      <c r="H33" s="42">
        <f t="shared" si="0"/>
        <v>20.349999999999998</v>
      </c>
      <c r="I33" s="53">
        <v>0.05</v>
      </c>
      <c r="J33" s="42">
        <f t="shared" si="1"/>
        <v>-79.650000000000006</v>
      </c>
      <c r="K33" s="83"/>
    </row>
    <row r="34" spans="1:11" ht="16.5" thickBot="1">
      <c r="A34" s="71"/>
      <c r="B34" s="71"/>
      <c r="C34" s="71"/>
      <c r="D34" s="80"/>
      <c r="E34" s="48">
        <f>SUM(E31:E33)</f>
        <v>12500</v>
      </c>
      <c r="F34" s="31" t="s">
        <v>34</v>
      </c>
      <c r="G34" s="43">
        <f>SUM(G31:G33)</f>
        <v>2819</v>
      </c>
      <c r="H34" s="42">
        <f t="shared" si="0"/>
        <v>22.552</v>
      </c>
      <c r="I34" s="53">
        <v>0.05</v>
      </c>
      <c r="J34" s="42">
        <f t="shared" si="1"/>
        <v>-77.448000000000008</v>
      </c>
      <c r="K34" s="21"/>
    </row>
    <row r="36" spans="1:11">
      <c r="A36" s="28" t="s">
        <v>39</v>
      </c>
    </row>
    <row r="37" spans="1:11">
      <c r="A37" s="28" t="s">
        <v>48</v>
      </c>
      <c r="H37" s="44"/>
    </row>
    <row r="38" spans="1:11">
      <c r="A38" s="28" t="s">
        <v>40</v>
      </c>
    </row>
  </sheetData>
  <mergeCells count="36">
    <mergeCell ref="C24:D24"/>
    <mergeCell ref="E24:K24"/>
    <mergeCell ref="G18:H18"/>
    <mergeCell ref="G19:H19"/>
    <mergeCell ref="G20:H20"/>
    <mergeCell ref="E20:F20"/>
    <mergeCell ref="A22:K22"/>
    <mergeCell ref="A27:A34"/>
    <mergeCell ref="B27:B34"/>
    <mergeCell ref="C27:C34"/>
    <mergeCell ref="D27:D34"/>
    <mergeCell ref="K27:K29"/>
    <mergeCell ref="K31:K33"/>
    <mergeCell ref="A9:K9"/>
    <mergeCell ref="E25:F25"/>
    <mergeCell ref="A14:K14"/>
    <mergeCell ref="A11:K11"/>
    <mergeCell ref="A12:I12"/>
    <mergeCell ref="A16:A17"/>
    <mergeCell ref="B16:B17"/>
    <mergeCell ref="C16:D16"/>
    <mergeCell ref="E16:K16"/>
    <mergeCell ref="E17:F17"/>
    <mergeCell ref="E18:F18"/>
    <mergeCell ref="E19:F19"/>
    <mergeCell ref="G17:H17"/>
    <mergeCell ref="A10:K10"/>
    <mergeCell ref="A24:A25"/>
    <mergeCell ref="B24:B25"/>
    <mergeCell ref="A5:K5"/>
    <mergeCell ref="A6:K6"/>
    <mergeCell ref="A7:K7"/>
    <mergeCell ref="A8:K8"/>
    <mergeCell ref="A1:K1"/>
    <mergeCell ref="A2:K2"/>
    <mergeCell ref="A3:K3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tabSelected="1" zoomScaleNormal="100" workbookViewId="0">
      <selection activeCell="R14" sqref="R14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3.7109375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39" t="s">
        <v>23</v>
      </c>
      <c r="B1" s="39"/>
      <c r="C1" s="39"/>
      <c r="D1" s="39"/>
      <c r="E1" s="39"/>
      <c r="F1" s="39"/>
      <c r="G1" s="39"/>
      <c r="H1" s="61"/>
      <c r="I1" s="39"/>
    </row>
    <row r="2" spans="1:9" ht="9.75" customHeight="1">
      <c r="A2" s="2"/>
    </row>
    <row r="3" spans="1:9" s="8" customFormat="1" ht="20.25" customHeight="1">
      <c r="A3" s="92" t="s">
        <v>44</v>
      </c>
      <c r="B3" s="92"/>
      <c r="C3" s="92"/>
      <c r="D3" s="92"/>
      <c r="E3" s="92"/>
      <c r="F3" s="92"/>
      <c r="G3" s="92"/>
      <c r="H3" s="57">
        <v>6792394.3799999999</v>
      </c>
    </row>
    <row r="4" spans="1:9" s="8" customFormat="1" ht="20.25" customHeight="1">
      <c r="A4" s="7" t="s">
        <v>45</v>
      </c>
      <c r="B4" s="7"/>
      <c r="C4" s="7"/>
      <c r="D4" s="37"/>
      <c r="E4" s="7"/>
      <c r="H4" s="57">
        <v>1761728</v>
      </c>
      <c r="I4" s="56"/>
    </row>
    <row r="5" spans="1:9" s="8" customFormat="1" ht="20.25" customHeight="1">
      <c r="A5" s="7" t="s">
        <v>54</v>
      </c>
      <c r="B5" s="7"/>
      <c r="C5" s="7"/>
      <c r="D5" s="37"/>
      <c r="E5" s="7"/>
      <c r="H5" s="57">
        <v>526615.57999999996</v>
      </c>
      <c r="I5" s="54"/>
    </row>
    <row r="6" spans="1:9" s="8" customFormat="1" ht="20.25" customHeight="1">
      <c r="A6" s="7" t="s">
        <v>47</v>
      </c>
      <c r="E6" s="40"/>
      <c r="H6" s="58">
        <v>4504050.8</v>
      </c>
      <c r="I6" s="9"/>
    </row>
    <row r="7" spans="1:9" s="8" customFormat="1" ht="20.25" customHeight="1">
      <c r="A7" s="7" t="s">
        <v>46</v>
      </c>
      <c r="E7" s="41"/>
      <c r="H7" s="58">
        <f>H8+H9+H10</f>
        <v>5619456.29</v>
      </c>
      <c r="I7" s="9"/>
    </row>
    <row r="8" spans="1:9" s="8" customFormat="1" ht="20.25" customHeight="1">
      <c r="A8" s="7" t="s">
        <v>42</v>
      </c>
      <c r="D8" s="36"/>
      <c r="E8" s="45"/>
      <c r="H8" s="58">
        <v>1761727.51</v>
      </c>
      <c r="I8" s="56"/>
    </row>
    <row r="9" spans="1:9" s="8" customFormat="1" ht="20.25" customHeight="1">
      <c r="A9" s="7" t="s">
        <v>54</v>
      </c>
      <c r="D9" s="36"/>
      <c r="E9" s="45"/>
      <c r="H9" s="58">
        <v>525571.24</v>
      </c>
      <c r="I9" s="54"/>
    </row>
    <row r="10" spans="1:9" s="8" customFormat="1" ht="20.25" customHeight="1">
      <c r="A10" s="7" t="s">
        <v>43</v>
      </c>
      <c r="D10" s="40"/>
      <c r="H10" s="58">
        <v>3332157.54</v>
      </c>
      <c r="I10" s="56"/>
    </row>
    <row r="11" spans="1:9" ht="16.5" thickBot="1">
      <c r="A11" s="1"/>
      <c r="H11" s="10"/>
      <c r="I11" s="10"/>
    </row>
    <row r="12" spans="1:9" ht="15.75" thickBot="1">
      <c r="A12" s="88" t="s">
        <v>0</v>
      </c>
      <c r="B12" s="88" t="s">
        <v>1</v>
      </c>
      <c r="C12" s="75" t="s">
        <v>2</v>
      </c>
      <c r="D12" s="91"/>
      <c r="E12" s="91"/>
      <c r="F12" s="91"/>
      <c r="G12" s="76"/>
      <c r="H12" s="88" t="s">
        <v>3</v>
      </c>
      <c r="I12" s="88" t="s">
        <v>4</v>
      </c>
    </row>
    <row r="13" spans="1:9" ht="15.75" thickBot="1">
      <c r="A13" s="89"/>
      <c r="B13" s="89"/>
      <c r="C13" s="88" t="s">
        <v>5</v>
      </c>
      <c r="D13" s="75" t="s">
        <v>6</v>
      </c>
      <c r="E13" s="91"/>
      <c r="F13" s="91"/>
      <c r="G13" s="76"/>
      <c r="H13" s="89"/>
      <c r="I13" s="89"/>
    </row>
    <row r="14" spans="1:9" ht="77.25" thickBot="1">
      <c r="A14" s="90"/>
      <c r="B14" s="90"/>
      <c r="C14" s="90"/>
      <c r="D14" s="3" t="s">
        <v>7</v>
      </c>
      <c r="E14" s="3" t="s">
        <v>8</v>
      </c>
      <c r="F14" s="3" t="s">
        <v>68</v>
      </c>
      <c r="G14" s="3" t="s">
        <v>9</v>
      </c>
      <c r="H14" s="90"/>
      <c r="I14" s="90"/>
    </row>
    <row r="15" spans="1:9" ht="99.75" customHeight="1" thickBot="1">
      <c r="A15" s="15">
        <v>1</v>
      </c>
      <c r="B15" s="22" t="s">
        <v>58</v>
      </c>
      <c r="C15" s="23">
        <f>D15+F15</f>
        <v>6685284.2200000007</v>
      </c>
      <c r="D15" s="23">
        <v>3107914.74</v>
      </c>
      <c r="E15" s="23">
        <v>3043726.1</v>
      </c>
      <c r="F15" s="23">
        <v>3577369.48</v>
      </c>
      <c r="G15" s="23">
        <v>240355.1</v>
      </c>
      <c r="H15" s="23">
        <v>40495.99</v>
      </c>
      <c r="I15" s="23">
        <v>29732</v>
      </c>
    </row>
    <row r="16" spans="1:9" ht="16.5" thickBot="1">
      <c r="A16" s="15"/>
      <c r="B16" s="59" t="s">
        <v>72</v>
      </c>
      <c r="C16" s="60">
        <f t="shared" ref="C16:I16" si="0">C15/13483</f>
        <v>495.83061781502636</v>
      </c>
      <c r="D16" s="60">
        <f t="shared" si="0"/>
        <v>230.5061737002151</v>
      </c>
      <c r="E16" s="60">
        <f t="shared" si="0"/>
        <v>225.74546465920048</v>
      </c>
      <c r="F16" s="60">
        <f t="shared" si="0"/>
        <v>265.32444411481123</v>
      </c>
      <c r="G16" s="60">
        <f t="shared" si="0"/>
        <v>17.826529704071795</v>
      </c>
      <c r="H16" s="60">
        <f t="shared" si="0"/>
        <v>3.0034851294222351</v>
      </c>
      <c r="I16" s="60">
        <f t="shared" si="0"/>
        <v>2.2051472224282431</v>
      </c>
    </row>
    <row r="17" spans="1:9" ht="16.5" thickBot="1">
      <c r="A17" s="4"/>
      <c r="B17" s="6" t="s">
        <v>10</v>
      </c>
      <c r="C17" s="23">
        <f>C15</f>
        <v>6685284.2200000007</v>
      </c>
      <c r="D17" s="23">
        <f>D15</f>
        <v>3107914.74</v>
      </c>
      <c r="E17" s="23">
        <f t="shared" ref="E17:I17" si="1">E15</f>
        <v>3043726.1</v>
      </c>
      <c r="F17" s="23">
        <f t="shared" si="1"/>
        <v>3577369.48</v>
      </c>
      <c r="G17" s="23">
        <f t="shared" si="1"/>
        <v>240355.1</v>
      </c>
      <c r="H17" s="23">
        <f t="shared" si="1"/>
        <v>40495.99</v>
      </c>
      <c r="I17" s="23">
        <f t="shared" si="1"/>
        <v>29732</v>
      </c>
    </row>
    <row r="18" spans="1:9" ht="10.5" customHeight="1">
      <c r="A18" s="1"/>
    </row>
    <row r="19" spans="1:9">
      <c r="A19" s="33" t="s">
        <v>37</v>
      </c>
      <c r="B19" s="33"/>
    </row>
    <row r="20" spans="1:9">
      <c r="A20" s="34" t="s">
        <v>69</v>
      </c>
      <c r="B20" s="35"/>
    </row>
    <row r="21" spans="1:9">
      <c r="A21" s="34" t="s">
        <v>38</v>
      </c>
      <c r="B21" s="35"/>
    </row>
    <row r="22" spans="1:9" ht="15.75">
      <c r="A22" s="1"/>
      <c r="B22" s="13"/>
    </row>
  </sheetData>
  <mergeCells count="8"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2018-04-03T10:57:06Z</cp:lastPrinted>
  <dcterms:created xsi:type="dcterms:W3CDTF">2016-02-03T11:00:06Z</dcterms:created>
  <dcterms:modified xsi:type="dcterms:W3CDTF">2018-04-03T11:32:46Z</dcterms:modified>
</cp:coreProperties>
</file>