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25" windowHeight="9975"/>
  </bookViews>
  <sheets>
    <sheet name="Отчет за 2017 год" sheetId="1" r:id="rId1"/>
  </sheets>
  <calcPr calcId="145621"/>
</workbook>
</file>

<file path=xl/calcChain.xml><?xml version="1.0" encoding="utf-8"?>
<calcChain xmlns="http://schemas.openxmlformats.org/spreadsheetml/2006/main">
  <c r="K8" i="1" l="1"/>
  <c r="K19" i="1"/>
  <c r="K13" i="1"/>
  <c r="K14" i="1"/>
  <c r="K15" i="1"/>
  <c r="L7" i="1" l="1"/>
  <c r="L9" i="1" l="1"/>
  <c r="L10" i="1"/>
  <c r="L11" i="1"/>
  <c r="L12" i="1"/>
  <c r="L16" i="1"/>
  <c r="L17" i="1"/>
  <c r="L18" i="1"/>
  <c r="K9" i="1"/>
  <c r="K10" i="1"/>
  <c r="K11" i="1"/>
  <c r="K12" i="1"/>
  <c r="K16" i="1"/>
  <c r="K17" i="1"/>
  <c r="K18" i="1"/>
  <c r="K7" i="1"/>
  <c r="L20" i="1" l="1"/>
</calcChain>
</file>

<file path=xl/sharedStrings.xml><?xml version="1.0" encoding="utf-8"?>
<sst xmlns="http://schemas.openxmlformats.org/spreadsheetml/2006/main" count="54" uniqueCount="43">
  <si>
    <t>№</t>
  </si>
  <si>
    <t>Наименование целевого показателя</t>
  </si>
  <si>
    <t>Ед. изм.</t>
  </si>
  <si>
    <t>Базовый показатель на начало реализации программы</t>
  </si>
  <si>
    <t>Отчетный период</t>
  </si>
  <si>
    <t>Отклонение</t>
  </si>
  <si>
    <t>Обоснование отклонения (отклонение составляет более 5% от планового значения)</t>
  </si>
  <si>
    <t>Плановое значение</t>
  </si>
  <si>
    <t>Фактическое значение</t>
  </si>
  <si>
    <t>Абсолютное значение*</t>
  </si>
  <si>
    <t>Относительное значение, %*</t>
  </si>
  <si>
    <t>___ год</t>
  </si>
  <si>
    <t>Степень выполнения целевых показателей муниципальной программы **</t>
  </si>
  <si>
    <t>Исполнение плановых значений по администрируемым доходам (без учета безвозмездных поступлений) за отчетный год</t>
  </si>
  <si>
    <t>Исполнение расходных обязательств по реализации вопросов местного значения</t>
  </si>
  <si>
    <t>Количество созданных рабочих мест субъектами получившими поддержку &lt;4&gt;</t>
  </si>
  <si>
    <t>Количество субъектов малого и среднего предпринимательства (включая индивидуальных предпринимателей) в расчете на 1 тыс. человек населения города Югорска &lt;4&gt;</t>
  </si>
  <si>
    <t>Доля среднесписочной численности работников (без внешних совместителей), занятых на микропредприятиях, малых и средних предприятиях и у индивидуальных предпринимателей, в общей численности занятого населения &lt;4&gt;</t>
  </si>
  <si>
    <t>Доля налоговых поступлений в бюджет города Югорска, уплачиваемых субъектами малого и среднего предпринимательства (включая индивидуальных предпринимателей) от общего объема налоговых поступлений в бюджет города Югорска &lt;4&gt;</t>
  </si>
  <si>
    <t>Количество получателей государственной поддержки осуществляющих производство сельскохозяйственной продукции&lt;2&gt;</t>
  </si>
  <si>
    <t>Освоение средств, переданных на исполнение отдельного государственного полномочия по поддержке сельскохозяйственных производителей &lt;2&gt;</t>
  </si>
  <si>
    <t>Среднее время ожидания в очереди для подачи (получения) документов по предоставлению государственных и муниципальных услуг в МФЦ &lt;1&gt;</t>
  </si>
  <si>
    <t>Уровень удовлетворенности граждан качеством предоставления государственных и муниципальных услуг  в МФЦ &lt;1&gt;</t>
  </si>
  <si>
    <t>Количество заключенных  коллективных договоров и прошедших уведомительную регистрацию в администрации города Югорска &lt; 3 &gt;</t>
  </si>
  <si>
    <t>Количество  рабочих мест, прошедших специальную оценку условий труда в организациях города Югорска &lt; 3&gt;</t>
  </si>
  <si>
    <t>Количество участников муниципальных конкурсов в сфере охраны труды &lt; 3&gt;</t>
  </si>
  <si>
    <t>%</t>
  </si>
  <si>
    <t>ед.</t>
  </si>
  <si>
    <t>единиц</t>
  </si>
  <si>
    <t>минуты</t>
  </si>
  <si>
    <t>тыс. мест</t>
  </si>
  <si>
    <t>≥ 95</t>
  </si>
  <si>
    <t xml:space="preserve">Фактическое значение за предыдущие отчетные периоды </t>
  </si>
  <si>
    <r>
      <rPr>
        <u/>
        <sz val="10"/>
        <color theme="1"/>
        <rFont val="Times New Roman"/>
        <family val="1"/>
        <charset val="204"/>
      </rPr>
      <t>2014</t>
    </r>
    <r>
      <rPr>
        <sz val="10"/>
        <color theme="1"/>
        <rFont val="Times New Roman"/>
        <family val="1"/>
        <charset val="204"/>
      </rPr>
      <t xml:space="preserve"> год</t>
    </r>
  </si>
  <si>
    <r>
      <rPr>
        <u/>
        <sz val="10"/>
        <color theme="1"/>
        <rFont val="Times New Roman"/>
        <family val="1"/>
        <charset val="204"/>
      </rPr>
      <t>2015</t>
    </r>
    <r>
      <rPr>
        <sz val="10"/>
        <color theme="1"/>
        <rFont val="Times New Roman"/>
        <family val="1"/>
        <charset val="204"/>
      </rPr>
      <t xml:space="preserve"> год</t>
    </r>
  </si>
  <si>
    <t xml:space="preserve">Отчет 
о достижении целевых показателей эффективности
муниципальной программы
за 2017 г.
</t>
  </si>
  <si>
    <r>
      <rPr>
        <u/>
        <sz val="11"/>
        <color theme="1"/>
        <rFont val="Times New Roman"/>
        <family val="1"/>
        <charset val="204"/>
      </rPr>
      <t xml:space="preserve">"Социально-экономическое развитие и совершенствование государственного и муниципального управления в городе Югорске на 2014-2020 годы"  </t>
    </r>
    <r>
      <rPr>
        <sz val="11"/>
        <color theme="1"/>
        <rFont val="Times New Roman"/>
        <family val="1"/>
        <charset val="204"/>
      </rPr>
      <t xml:space="preserve">                   
(наименование программы)
</t>
    </r>
    <r>
      <rPr>
        <u/>
        <sz val="11"/>
        <color theme="1"/>
        <rFont val="Times New Roman"/>
        <family val="1"/>
        <charset val="204"/>
      </rPr>
      <t>Департамент экономического развития и проектного управления</t>
    </r>
    <r>
      <rPr>
        <sz val="11"/>
        <color theme="1"/>
        <rFont val="Times New Roman"/>
        <family val="1"/>
        <charset val="204"/>
      </rPr>
      <t xml:space="preserve">
   (ответственный исполнитель)
</t>
    </r>
  </si>
  <si>
    <r>
      <rPr>
        <u/>
        <sz val="10"/>
        <color theme="1"/>
        <rFont val="Times New Roman"/>
        <family val="1"/>
        <charset val="204"/>
      </rPr>
      <t>2016</t>
    </r>
    <r>
      <rPr>
        <sz val="10"/>
        <color theme="1"/>
        <rFont val="Times New Roman"/>
        <family val="1"/>
        <charset val="204"/>
      </rPr>
      <t xml:space="preserve"> год</t>
    </r>
  </si>
  <si>
    <t>≥ 5</t>
  </si>
  <si>
    <t>≤ 15</t>
  </si>
  <si>
    <t>≥ 14</t>
  </si>
  <si>
    <t>организациями города заключено 8 новых коллективных договоров</t>
  </si>
  <si>
    <t xml:space="preserve">Участие в смотре -конкурсе  по охране труда приняли 21 работодатель; в конкурсе "Лучшийспециалист по охране труда"- 7 чел.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</si>
</sst>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0" xfId="0" applyFill="1"/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80" zoomScaleNormal="80" workbookViewId="0">
      <pane xSplit="11" ySplit="6" topLeftCell="L14" activePane="bottomRight" state="frozen"/>
      <selection pane="topRight" activeCell="L1" sqref="L1"/>
      <selection pane="bottomLeft" activeCell="A7" sqref="A7"/>
      <selection pane="bottomRight" activeCell="O20" sqref="O20"/>
    </sheetView>
  </sheetViews>
  <sheetFormatPr defaultRowHeight="15" x14ac:dyDescent="0.25"/>
  <cols>
    <col min="1" max="1" width="4.42578125" customWidth="1"/>
    <col min="2" max="2" width="33.140625" customWidth="1"/>
    <col min="3" max="3" width="12.7109375" customWidth="1"/>
    <col min="4" max="4" width="12.42578125" customWidth="1"/>
    <col min="5" max="5" width="12.5703125" hidden="1" customWidth="1"/>
    <col min="6" max="6" width="11.85546875" customWidth="1"/>
    <col min="7" max="8" width="11" customWidth="1"/>
    <col min="9" max="9" width="11.28515625" customWidth="1"/>
    <col min="10" max="10" width="11.7109375" customWidth="1"/>
    <col min="11" max="11" width="11.140625" customWidth="1"/>
    <col min="12" max="12" width="20.5703125" customWidth="1"/>
    <col min="13" max="13" width="27.42578125" customWidth="1"/>
  </cols>
  <sheetData>
    <row r="1" spans="1:13" ht="67.5" customHeight="1" x14ac:dyDescent="0.25">
      <c r="A1" s="34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96.75" customHeight="1" x14ac:dyDescent="0.25">
      <c r="A2" s="36" t="s">
        <v>36</v>
      </c>
      <c r="B2" s="37"/>
      <c r="C2" s="37"/>
      <c r="D2" s="37"/>
    </row>
    <row r="3" spans="1:13" ht="38.25" customHeight="1" x14ac:dyDescent="0.25">
      <c r="A3" s="38" t="s">
        <v>0</v>
      </c>
      <c r="B3" s="38" t="s">
        <v>1</v>
      </c>
      <c r="C3" s="38" t="s">
        <v>2</v>
      </c>
      <c r="D3" s="38" t="s">
        <v>3</v>
      </c>
      <c r="E3" s="39" t="s">
        <v>32</v>
      </c>
      <c r="F3" s="40"/>
      <c r="G3" s="40"/>
      <c r="H3" s="41"/>
      <c r="I3" s="38" t="s">
        <v>4</v>
      </c>
      <c r="J3" s="38"/>
      <c r="K3" s="38" t="s">
        <v>5</v>
      </c>
      <c r="L3" s="38"/>
      <c r="M3" s="38" t="s">
        <v>6</v>
      </c>
    </row>
    <row r="4" spans="1:13" ht="51" customHeight="1" x14ac:dyDescent="0.25">
      <c r="A4" s="38"/>
      <c r="B4" s="38"/>
      <c r="C4" s="38"/>
      <c r="D4" s="38"/>
      <c r="E4" s="42"/>
      <c r="F4" s="43"/>
      <c r="G4" s="43"/>
      <c r="H4" s="44"/>
      <c r="I4" s="38" t="s">
        <v>7</v>
      </c>
      <c r="J4" s="38" t="s">
        <v>8</v>
      </c>
      <c r="K4" s="38" t="s">
        <v>9</v>
      </c>
      <c r="L4" s="38" t="s">
        <v>10</v>
      </c>
      <c r="M4" s="38"/>
    </row>
    <row r="5" spans="1:13" x14ac:dyDescent="0.25">
      <c r="A5" s="38"/>
      <c r="B5" s="38"/>
      <c r="C5" s="38"/>
      <c r="D5" s="38"/>
      <c r="E5" s="1" t="s">
        <v>11</v>
      </c>
      <c r="F5" s="1" t="s">
        <v>33</v>
      </c>
      <c r="G5" s="1" t="s">
        <v>34</v>
      </c>
      <c r="H5" s="21" t="s">
        <v>37</v>
      </c>
      <c r="I5" s="38"/>
      <c r="J5" s="38"/>
      <c r="K5" s="38"/>
      <c r="L5" s="38"/>
      <c r="M5" s="38"/>
    </row>
    <row r="6" spans="1:13" ht="14.45" x14ac:dyDescent="0.35">
      <c r="A6" s="1">
        <v>1</v>
      </c>
      <c r="B6" s="4">
        <v>2</v>
      </c>
      <c r="C6" s="4">
        <v>4</v>
      </c>
      <c r="D6" s="4">
        <v>5</v>
      </c>
      <c r="E6" s="1">
        <v>6</v>
      </c>
      <c r="F6" s="1">
        <v>7</v>
      </c>
      <c r="G6" s="1">
        <v>8</v>
      </c>
      <c r="H6" s="20">
        <v>9</v>
      </c>
      <c r="I6" s="4">
        <v>10</v>
      </c>
      <c r="J6" s="1">
        <v>11</v>
      </c>
      <c r="K6" s="1">
        <v>12</v>
      </c>
      <c r="L6" s="1">
        <v>13</v>
      </c>
      <c r="M6" s="1">
        <v>14</v>
      </c>
    </row>
    <row r="7" spans="1:13" ht="59.25" customHeight="1" x14ac:dyDescent="0.25">
      <c r="A7" s="5">
        <v>1</v>
      </c>
      <c r="B7" s="2" t="s">
        <v>13</v>
      </c>
      <c r="C7" s="5" t="s">
        <v>26</v>
      </c>
      <c r="D7" s="1">
        <v>100</v>
      </c>
      <c r="E7" s="6"/>
      <c r="F7" s="1">
        <v>0</v>
      </c>
      <c r="G7" s="21">
        <v>0</v>
      </c>
      <c r="H7" s="27">
        <v>100</v>
      </c>
      <c r="I7" s="33">
        <v>100</v>
      </c>
      <c r="J7" s="17">
        <v>101.8</v>
      </c>
      <c r="K7" s="15">
        <f>J7-I7</f>
        <v>1.7999999999999972</v>
      </c>
      <c r="L7" s="15">
        <f>J7/I7*100</f>
        <v>101.8</v>
      </c>
      <c r="M7" s="1"/>
    </row>
    <row r="8" spans="1:13" ht="49.5" customHeight="1" x14ac:dyDescent="0.25">
      <c r="A8" s="5">
        <v>2</v>
      </c>
      <c r="B8" s="2" t="s">
        <v>14</v>
      </c>
      <c r="C8" s="5" t="s">
        <v>26</v>
      </c>
      <c r="D8" s="1" t="s">
        <v>31</v>
      </c>
      <c r="E8" s="6"/>
      <c r="F8" s="1">
        <v>0</v>
      </c>
      <c r="G8" s="21">
        <v>0</v>
      </c>
      <c r="H8" s="27">
        <v>100</v>
      </c>
      <c r="I8" s="32" t="s">
        <v>31</v>
      </c>
      <c r="J8" s="17">
        <v>98.9</v>
      </c>
      <c r="K8" s="15">
        <f>J8-95</f>
        <v>3.9000000000000057</v>
      </c>
      <c r="L8" s="15">
        <v>100</v>
      </c>
      <c r="M8" s="1"/>
    </row>
    <row r="9" spans="1:13" ht="44.25" customHeight="1" x14ac:dyDescent="0.25">
      <c r="A9" s="5">
        <v>3</v>
      </c>
      <c r="B9" s="2" t="s">
        <v>15</v>
      </c>
      <c r="C9" s="5" t="s">
        <v>27</v>
      </c>
      <c r="D9" s="1">
        <v>13</v>
      </c>
      <c r="E9" s="6"/>
      <c r="F9" s="1">
        <v>5</v>
      </c>
      <c r="G9" s="21">
        <v>10</v>
      </c>
      <c r="H9" s="27">
        <v>16</v>
      </c>
      <c r="I9" s="32">
        <v>7</v>
      </c>
      <c r="J9" s="17">
        <v>37</v>
      </c>
      <c r="K9" s="15">
        <f t="shared" ref="K9:K18" si="0">J9-I9</f>
        <v>30</v>
      </c>
      <c r="L9" s="15">
        <f t="shared" ref="L9:L18" si="1">J9/I9*100</f>
        <v>528.57142857142856</v>
      </c>
      <c r="M9" s="1"/>
    </row>
    <row r="10" spans="1:13" ht="83.25" customHeight="1" x14ac:dyDescent="0.25">
      <c r="A10" s="5">
        <v>4</v>
      </c>
      <c r="B10" s="2" t="s">
        <v>16</v>
      </c>
      <c r="C10" s="5" t="s">
        <v>27</v>
      </c>
      <c r="D10" s="1">
        <v>42.4</v>
      </c>
      <c r="E10" s="6"/>
      <c r="F10" s="1">
        <v>41.8</v>
      </c>
      <c r="G10" s="21">
        <v>42.1</v>
      </c>
      <c r="H10" s="27">
        <v>48.1</v>
      </c>
      <c r="I10" s="32">
        <v>34.5</v>
      </c>
      <c r="J10" s="17">
        <v>34.799999999999997</v>
      </c>
      <c r="K10" s="15">
        <f t="shared" si="0"/>
        <v>0.29999999999999716</v>
      </c>
      <c r="L10" s="15">
        <f t="shared" si="1"/>
        <v>100.8695652173913</v>
      </c>
      <c r="M10" s="1"/>
    </row>
    <row r="11" spans="1:13" ht="110.25" customHeight="1" x14ac:dyDescent="0.25">
      <c r="A11" s="5">
        <v>5</v>
      </c>
      <c r="B11" s="2" t="s">
        <v>17</v>
      </c>
      <c r="C11" s="5" t="s">
        <v>26</v>
      </c>
      <c r="D11" s="1">
        <v>21.7</v>
      </c>
      <c r="E11" s="6"/>
      <c r="F11" s="1">
        <v>17.899999999999999</v>
      </c>
      <c r="G11" s="21">
        <v>19</v>
      </c>
      <c r="H11" s="27">
        <v>22.6</v>
      </c>
      <c r="I11" s="32">
        <v>21</v>
      </c>
      <c r="J11" s="17">
        <v>22.5</v>
      </c>
      <c r="K11" s="15">
        <f t="shared" si="0"/>
        <v>1.5</v>
      </c>
      <c r="L11" s="15">
        <f t="shared" si="1"/>
        <v>107.14285714285714</v>
      </c>
      <c r="M11" s="1"/>
    </row>
    <row r="12" spans="1:13" ht="113.25" customHeight="1" x14ac:dyDescent="0.25">
      <c r="A12" s="5">
        <v>6</v>
      </c>
      <c r="B12" s="2" t="s">
        <v>18</v>
      </c>
      <c r="C12" s="5" t="s">
        <v>26</v>
      </c>
      <c r="D12" s="1">
        <v>8</v>
      </c>
      <c r="E12" s="6"/>
      <c r="F12" s="1">
        <v>11</v>
      </c>
      <c r="G12" s="21">
        <v>11.3</v>
      </c>
      <c r="H12" s="27">
        <v>9.85</v>
      </c>
      <c r="I12" s="32">
        <v>9.6</v>
      </c>
      <c r="J12" s="17">
        <v>10.3</v>
      </c>
      <c r="K12" s="15">
        <f t="shared" si="0"/>
        <v>0.70000000000000107</v>
      </c>
      <c r="L12" s="15">
        <f t="shared" si="1"/>
        <v>107.29166666666667</v>
      </c>
      <c r="M12" s="1"/>
    </row>
    <row r="13" spans="1:13" s="14" customFormat="1" ht="60.75" customHeight="1" x14ac:dyDescent="0.25">
      <c r="A13" s="10">
        <v>7</v>
      </c>
      <c r="B13" s="11" t="s">
        <v>19</v>
      </c>
      <c r="C13" s="10" t="s">
        <v>28</v>
      </c>
      <c r="D13" s="12">
        <v>5</v>
      </c>
      <c r="E13" s="13"/>
      <c r="F13" s="12">
        <v>8</v>
      </c>
      <c r="G13" s="12">
        <v>7</v>
      </c>
      <c r="H13" s="28">
        <v>9</v>
      </c>
      <c r="I13" s="32" t="s">
        <v>38</v>
      </c>
      <c r="J13" s="24">
        <v>8</v>
      </c>
      <c r="K13" s="23">
        <f>J13-5</f>
        <v>3</v>
      </c>
      <c r="L13" s="16">
        <v>100</v>
      </c>
      <c r="M13" s="12"/>
    </row>
    <row r="14" spans="1:13" s="14" customFormat="1" ht="69" customHeight="1" x14ac:dyDescent="0.25">
      <c r="A14" s="10">
        <v>8</v>
      </c>
      <c r="B14" s="11" t="s">
        <v>20</v>
      </c>
      <c r="C14" s="10" t="s">
        <v>26</v>
      </c>
      <c r="D14" s="12" t="s">
        <v>31</v>
      </c>
      <c r="E14" s="13"/>
      <c r="F14" s="12">
        <v>100</v>
      </c>
      <c r="G14" s="12">
        <v>100</v>
      </c>
      <c r="H14" s="29">
        <v>100</v>
      </c>
      <c r="I14" s="32" t="s">
        <v>31</v>
      </c>
      <c r="J14" s="18">
        <v>100</v>
      </c>
      <c r="K14" s="16">
        <f>J14-95</f>
        <v>5</v>
      </c>
      <c r="L14" s="16">
        <v>100</v>
      </c>
      <c r="M14" s="12"/>
    </row>
    <row r="15" spans="1:13" ht="63" customHeight="1" x14ac:dyDescent="0.25">
      <c r="A15" s="5">
        <v>9</v>
      </c>
      <c r="B15" s="2" t="s">
        <v>21</v>
      </c>
      <c r="C15" s="5" t="s">
        <v>29</v>
      </c>
      <c r="D15" s="1">
        <v>15</v>
      </c>
      <c r="E15" s="6"/>
      <c r="F15" s="1">
        <v>19</v>
      </c>
      <c r="G15" s="21">
        <v>8.31</v>
      </c>
      <c r="H15" s="27">
        <v>5.56</v>
      </c>
      <c r="I15" s="32" t="s">
        <v>39</v>
      </c>
      <c r="J15" s="17">
        <v>2.42</v>
      </c>
      <c r="K15" s="15">
        <f>J15-15</f>
        <v>-12.58</v>
      </c>
      <c r="L15" s="15">
        <v>100</v>
      </c>
      <c r="M15" s="1"/>
    </row>
    <row r="16" spans="1:13" ht="62.25" customHeight="1" x14ac:dyDescent="0.25">
      <c r="A16" s="5">
        <v>10</v>
      </c>
      <c r="B16" s="2" t="s">
        <v>22</v>
      </c>
      <c r="C16" s="5" t="s">
        <v>26</v>
      </c>
      <c r="D16" s="1">
        <v>0</v>
      </c>
      <c r="E16" s="7"/>
      <c r="F16" s="19">
        <v>76</v>
      </c>
      <c r="G16" s="21">
        <v>95.2</v>
      </c>
      <c r="H16" s="27">
        <v>99.3</v>
      </c>
      <c r="I16" s="32">
        <v>90</v>
      </c>
      <c r="J16" s="17">
        <v>99.3</v>
      </c>
      <c r="K16" s="15">
        <f t="shared" si="0"/>
        <v>9.2999999999999972</v>
      </c>
      <c r="L16" s="15">
        <f t="shared" si="1"/>
        <v>110.33333333333333</v>
      </c>
      <c r="M16" s="2"/>
    </row>
    <row r="17" spans="1:13" ht="64.5" customHeight="1" x14ac:dyDescent="0.25">
      <c r="A17" s="5">
        <v>11</v>
      </c>
      <c r="B17" s="2" t="s">
        <v>23</v>
      </c>
      <c r="C17" s="5" t="s">
        <v>28</v>
      </c>
      <c r="D17" s="1">
        <v>27</v>
      </c>
      <c r="E17" s="7"/>
      <c r="F17" s="19">
        <v>30</v>
      </c>
      <c r="G17" s="21">
        <v>36</v>
      </c>
      <c r="H17" s="30">
        <v>34</v>
      </c>
      <c r="I17" s="32">
        <v>34</v>
      </c>
      <c r="J17" s="26">
        <v>34</v>
      </c>
      <c r="K17" s="25">
        <f t="shared" si="0"/>
        <v>0</v>
      </c>
      <c r="L17" s="15">
        <f t="shared" si="1"/>
        <v>100</v>
      </c>
      <c r="M17" s="9" t="s">
        <v>41</v>
      </c>
    </row>
    <row r="18" spans="1:13" ht="52.5" customHeight="1" x14ac:dyDescent="0.25">
      <c r="A18" s="5">
        <v>12</v>
      </c>
      <c r="B18" s="2" t="s">
        <v>24</v>
      </c>
      <c r="C18" s="5" t="s">
        <v>30</v>
      </c>
      <c r="D18" s="1">
        <v>8.5</v>
      </c>
      <c r="E18" s="7"/>
      <c r="F18" s="19">
        <v>8.6</v>
      </c>
      <c r="G18" s="21">
        <v>8.9</v>
      </c>
      <c r="H18" s="31">
        <v>9</v>
      </c>
      <c r="I18" s="32">
        <v>8.6999999999999993</v>
      </c>
      <c r="J18" s="22">
        <v>8.6999999999999993</v>
      </c>
      <c r="K18" s="15">
        <f t="shared" si="0"/>
        <v>0</v>
      </c>
      <c r="L18" s="15">
        <f t="shared" si="1"/>
        <v>100</v>
      </c>
      <c r="M18" s="2"/>
    </row>
    <row r="19" spans="1:13" ht="75.75" customHeight="1" x14ac:dyDescent="0.25">
      <c r="A19" s="5">
        <v>13</v>
      </c>
      <c r="B19" s="2" t="s">
        <v>25</v>
      </c>
      <c r="C19" s="5" t="s">
        <v>28</v>
      </c>
      <c r="D19" s="1">
        <v>10</v>
      </c>
      <c r="E19" s="7"/>
      <c r="F19" s="19">
        <v>0</v>
      </c>
      <c r="G19" s="21">
        <v>0</v>
      </c>
      <c r="H19" s="27">
        <v>29</v>
      </c>
      <c r="I19" s="32" t="s">
        <v>40</v>
      </c>
      <c r="J19" s="17">
        <v>28</v>
      </c>
      <c r="K19" s="15">
        <f>J19-14</f>
        <v>14</v>
      </c>
      <c r="L19" s="15">
        <v>100</v>
      </c>
      <c r="M19" s="9" t="s">
        <v>42</v>
      </c>
    </row>
    <row r="20" spans="1:13" ht="47.25" customHeight="1" x14ac:dyDescent="0.25">
      <c r="A20" s="2"/>
      <c r="B20" s="8" t="s">
        <v>12</v>
      </c>
      <c r="C20" s="3"/>
      <c r="D20" s="3"/>
      <c r="E20" s="2"/>
      <c r="F20" s="2"/>
      <c r="G20" s="2"/>
      <c r="H20" s="2"/>
      <c r="I20" s="3"/>
      <c r="J20" s="2"/>
      <c r="K20" s="2"/>
      <c r="L20" s="15">
        <f>SUM(L7:L19)/13</f>
        <v>135.07760391782131</v>
      </c>
      <c r="M20" s="2"/>
    </row>
  </sheetData>
  <mergeCells count="14">
    <mergeCell ref="A1:M1"/>
    <mergeCell ref="A2:D2"/>
    <mergeCell ref="A3:A5"/>
    <mergeCell ref="B3:B5"/>
    <mergeCell ref="C3:C5"/>
    <mergeCell ref="D3:D5"/>
    <mergeCell ref="I3:J3"/>
    <mergeCell ref="K3:L3"/>
    <mergeCell ref="M3:M5"/>
    <mergeCell ref="I4:I5"/>
    <mergeCell ref="J4:J5"/>
    <mergeCell ref="K4:K5"/>
    <mergeCell ref="L4:L5"/>
    <mergeCell ref="E3:H4"/>
  </mergeCells>
  <pageMargins left="0.70866141732283472" right="0.11811023622047245" top="0.35433070866141736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2017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Демидова Диана Мироновна</dc:creator>
  <cp:lastModifiedBy>Олаг Светлана Расфаровна</cp:lastModifiedBy>
  <cp:lastPrinted>2018-02-21T04:07:02Z</cp:lastPrinted>
  <dcterms:created xsi:type="dcterms:W3CDTF">2017-01-12T05:12:51Z</dcterms:created>
  <dcterms:modified xsi:type="dcterms:W3CDTF">2018-03-17T14:10:01Z</dcterms:modified>
</cp:coreProperties>
</file>