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Приложение 2" sheetId="2" r:id="rId1"/>
  </sheets>
  <externalReferences>
    <externalReference r:id="rId2"/>
  </externalReferences>
  <calcPr calcId="145621" iterateDelta="1E-4"/>
</workbook>
</file>

<file path=xl/calcChain.xml><?xml version="1.0" encoding="utf-8"?>
<calcChain xmlns="http://schemas.openxmlformats.org/spreadsheetml/2006/main">
  <c r="F79" i="2" l="1"/>
  <c r="K47" i="2"/>
  <c r="G118" i="2" l="1"/>
  <c r="F118" i="2"/>
  <c r="G120" i="2"/>
  <c r="F120" i="2"/>
  <c r="G115" i="2"/>
  <c r="F115" i="2"/>
  <c r="G106" i="2"/>
  <c r="F106" i="2"/>
  <c r="G105" i="2"/>
  <c r="F105" i="2"/>
  <c r="G103" i="2"/>
  <c r="F103" i="2"/>
  <c r="G95" i="2"/>
  <c r="F95" i="2"/>
  <c r="G79" i="2" l="1"/>
  <c r="G74" i="2"/>
  <c r="F72" i="2"/>
  <c r="G42" i="2"/>
  <c r="G44" i="2"/>
  <c r="F44" i="2"/>
  <c r="F42" i="2" s="1"/>
  <c r="I24" i="2"/>
  <c r="I26" i="2"/>
  <c r="F45" i="2"/>
  <c r="G45" i="2" s="1"/>
  <c r="H60" i="2"/>
  <c r="H55" i="2"/>
  <c r="G50" i="2"/>
  <c r="J12" i="2" l="1"/>
  <c r="G101" i="2"/>
  <c r="F98" i="2"/>
  <c r="H96" i="2"/>
  <c r="G98" i="2" l="1"/>
  <c r="G47" i="2"/>
  <c r="G55" i="2"/>
  <c r="F55" i="2" s="1"/>
  <c r="F80" i="2" s="1"/>
  <c r="F96" i="2" s="1"/>
  <c r="G96" i="2" s="1"/>
  <c r="G52" i="2"/>
  <c r="F52" i="2" s="1"/>
  <c r="F77" i="2" l="1"/>
  <c r="G80" i="2"/>
  <c r="I21" i="2"/>
  <c r="I101" i="2" l="1"/>
  <c r="J97" i="2"/>
  <c r="I97" i="2"/>
  <c r="J96" i="2"/>
  <c r="I96" i="2"/>
  <c r="J95" i="2"/>
  <c r="I95" i="2"/>
  <c r="I94" i="2"/>
  <c r="G93" i="2"/>
  <c r="F93" i="2"/>
  <c r="J81" i="2"/>
  <c r="I81" i="2"/>
  <c r="I52" i="2"/>
  <c r="I55" i="2"/>
  <c r="I56" i="2"/>
  <c r="I47" i="2"/>
  <c r="J15" i="2"/>
  <c r="J17" i="2"/>
  <c r="I50" i="2"/>
  <c r="I51" i="2"/>
  <c r="J93" i="2" l="1"/>
  <c r="I93" i="2"/>
  <c r="G72" i="2"/>
  <c r="I37" i="2" l="1"/>
  <c r="I38" i="2"/>
  <c r="I39" i="2"/>
  <c r="I40" i="2"/>
  <c r="I41" i="2"/>
  <c r="I110" i="2" l="1"/>
  <c r="J110" i="2" s="1"/>
  <c r="I122" i="2"/>
  <c r="J122" i="2" s="1"/>
  <c r="I127" i="2"/>
  <c r="J127" i="2" s="1"/>
  <c r="J118" i="2"/>
  <c r="J120" i="2"/>
  <c r="J103" i="2"/>
  <c r="J106" i="2"/>
  <c r="J108" i="2"/>
  <c r="J111" i="2"/>
  <c r="J113" i="2"/>
  <c r="H123" i="2"/>
  <c r="J72" i="2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100" i="2"/>
  <c r="J100" i="2" s="1"/>
  <c r="J102" i="2"/>
  <c r="I59" i="2"/>
  <c r="I71" i="2"/>
  <c r="J71" i="2" s="1"/>
  <c r="J80" i="2"/>
  <c r="J74" i="2"/>
  <c r="J75" i="2"/>
  <c r="J79" i="2"/>
  <c r="J57" i="2"/>
  <c r="J60" i="2"/>
  <c r="J62" i="2"/>
  <c r="J64" i="2"/>
  <c r="J45" i="2"/>
  <c r="I126" i="2" l="1"/>
  <c r="J126" i="2" s="1"/>
  <c r="I125" i="2"/>
  <c r="I124" i="2"/>
  <c r="I123" i="2"/>
  <c r="H98" i="2"/>
  <c r="I67" i="2"/>
  <c r="I68" i="2"/>
  <c r="I69" i="2"/>
  <c r="I70" i="2"/>
  <c r="J70" i="2" s="1"/>
  <c r="I15" i="2" l="1"/>
  <c r="I13" i="2"/>
  <c r="I14" i="2"/>
  <c r="J42" i="2" l="1"/>
  <c r="I121" i="2" l="1"/>
  <c r="J121" i="2" s="1"/>
  <c r="I111" i="2"/>
  <c r="I112" i="2"/>
  <c r="J112" i="2" s="1"/>
  <c r="I113" i="2"/>
  <c r="I114" i="2"/>
  <c r="I115" i="2"/>
  <c r="I116" i="2"/>
  <c r="I117" i="2"/>
  <c r="I118" i="2"/>
  <c r="I119" i="2"/>
  <c r="I120" i="2"/>
  <c r="I108" i="2"/>
  <c r="I109" i="2"/>
  <c r="J109" i="2" s="1"/>
  <c r="I99" i="2"/>
  <c r="J99" i="2" s="1"/>
  <c r="I102" i="2"/>
  <c r="I103" i="2"/>
  <c r="I104" i="2"/>
  <c r="I105" i="2"/>
  <c r="I106" i="2"/>
  <c r="I107" i="2"/>
  <c r="I92" i="2"/>
  <c r="J92" i="2" s="1"/>
  <c r="I83" i="2"/>
  <c r="J83" i="2" s="1"/>
  <c r="I79" i="2"/>
  <c r="I80" i="2"/>
  <c r="I78" i="2"/>
  <c r="I73" i="2"/>
  <c r="I74" i="2"/>
  <c r="I75" i="2"/>
  <c r="I76" i="2"/>
  <c r="J76" i="2" s="1"/>
  <c r="I60" i="2"/>
  <c r="I61" i="2"/>
  <c r="J61" i="2" s="1"/>
  <c r="I63" i="2"/>
  <c r="J63" i="2" s="1"/>
  <c r="I64" i="2"/>
  <c r="I65" i="2"/>
  <c r="I66" i="2"/>
  <c r="I58" i="2"/>
  <c r="J58" i="2" s="1"/>
  <c r="I44" i="2"/>
  <c r="I45" i="2"/>
  <c r="I46" i="2"/>
  <c r="I42" i="2"/>
  <c r="I43" i="2"/>
  <c r="I35" i="2"/>
  <c r="I34" i="2"/>
  <c r="I31" i="2"/>
  <c r="I32" i="2"/>
  <c r="I33" i="2"/>
  <c r="I16" i="2"/>
  <c r="I17" i="2"/>
  <c r="I18" i="2"/>
  <c r="I19" i="2"/>
  <c r="I20" i="2"/>
  <c r="I57" i="2"/>
  <c r="I62" i="2"/>
  <c r="I72" i="2"/>
  <c r="G77" i="2"/>
  <c r="I98" i="2" l="1"/>
  <c r="I77" i="2"/>
  <c r="J77" i="2"/>
  <c r="I12" i="2"/>
  <c r="I48" i="2"/>
  <c r="I49" i="2"/>
</calcChain>
</file>

<file path=xl/sharedStrings.xml><?xml version="1.0" encoding="utf-8"?>
<sst xmlns="http://schemas.openxmlformats.org/spreadsheetml/2006/main" count="188" uniqueCount="53">
  <si>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</si>
  <si>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</si>
  <si>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</si>
  <si>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</si>
  <si>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</si>
  <si>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</si>
  <si>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</si>
  <si>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</si>
  <si>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</si>
  <si>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</si>
  <si>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</si>
  <si>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</si>
  <si>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</si>
  <si>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</si>
  <si>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</si>
  <si>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</si>
  <si>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</si>
  <si>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</si>
  <si>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</si>
  <si>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</si>
  <si>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</si>
  <si>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</si>
  <si>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</si>
  <si>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</si>
  <si>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</si>
  <si>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</si>
  <si>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</si>
  <si>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</si>
  <si>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</si>
  <si>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</si>
  <si>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</si>
  <si>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</si>
  <si>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</si>
  <si>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</si>
  <si>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</si>
  <si>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</si>
  <si>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</si>
  <si>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</si>
  <si>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</si>
  <si>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___________</t>
  </si>
  <si>
    <t>_________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</si>
  <si>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</si>
  <si>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</si>
  <si>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</si>
  <si>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</si>
  <si>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</si>
  <si>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</si>
  <si>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</si>
  <si>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</si>
  <si>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</si>
  <si>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 xml:space="preserve">Для проведения компьютерного тестирования «ЭкоЭрудит 2020» изготовлен  интерьерный баннер и  ручки  с логотипом акции «Спасти и сохранить».    Для награждения победителей компьютерного тестирования «ЭкоЭрудит 2020» приобретена сувенирная продукция (табличка из пластика с QR- кодом с  гравировкой логотипа Акции) и дипломы. 
Стоимость одной сувенирной таблички - 584 руб. Стоимость одного диплома 30 руб. Приобретены кубки из оргстекла  стоимостью 1500 рублей каждый.
</t>
  </si>
  <si>
    <t>Отчет об исполнении муницпальной программы за 3  квартал 2020 года</t>
  </si>
  <si>
    <t>Дата составления отчета 12.10.2020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</si>
</sst>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0" fillId="0" borderId="7" xfId="0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justify" vertical="center" wrapText="1"/>
    </xf>
    <xf numFmtId="2" fontId="11" fillId="0" borderId="6" xfId="0" applyNumberFormat="1" applyFont="1" applyBorder="1" applyAlignment="1">
      <alignment horizontal="justify" vertical="center" wrapText="1"/>
    </xf>
    <xf numFmtId="2" fontId="11" fillId="0" borderId="7" xfId="0" applyNumberFormat="1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79;&#1072;%203%20%20&#1082;&#1074;&#1072;&#1088;&#1090;&#1072;&#1083;%20&#1043;&#1086;&#1088;&#1083;&#1077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"/>
    </sheetNames>
    <sheetDataSet>
      <sheetData sheetId="0">
        <row r="15">
          <cell r="K15" t="str">
            <v>За счет средств местного бюджета  израсходовано на заработную плату 11 832,36 тыс. руб. начисления на з/плату - 3334,92 тыс. руб.; социальные пособия персоналу 83,7 тыс. рублей; оплата мед.осмотров 60,1 тыс. рублей;  коммунальные услуги  - 1566,69  тыс. руб.; услуги связи и интернета - 43,15  тыс. руб.; траспортные услуги по чистке снега в городском парке - 150  тыс. руб., работы, услуги по содержанию имущества 368,35тыс. рублей; прочие работы(услуги) - 484,63  тыс. руб.; страхование - 23,89 тыс. руб.; приобретение основных средств 89,77  тыс. руб.; ГСМ 465,87  тыс. руб.; приобретение СИЗ 201,34; приобретение материалов (запасов) 907,1  тыс. руб.; уплата налогов, сборов и иных платежей 624,65 тыс. рублей.                                                          Выполнены работы: Было распространено  агитационных материалов в виде листовок 456 шт., проведено профилактических бесед 247;  прокладка минерализованных противопожарных полос - 10 км., уход за минерализованными противопожарными полосами - 40 км., уход за местами отдыха - 15 шт.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43" zoomScale="120" zoomScaleNormal="120" workbookViewId="0">
      <selection activeCell="E126" sqref="E126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6.44140625" customWidth="1"/>
  </cols>
  <sheetData>
    <row r="1" spans="1:11" x14ac:dyDescent="0.3">
      <c r="A1" s="96" t="s">
        <v>51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3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x14ac:dyDescent="0.3">
      <c r="A4" s="97" t="s">
        <v>32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3">
      <c r="A6" s="96" t="s">
        <v>16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x14ac:dyDescent="0.3">
      <c r="A7" s="97" t="s">
        <v>33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ht="18" customHeight="1" x14ac:dyDescent="0.3">
      <c r="A8" s="41" t="s">
        <v>10</v>
      </c>
      <c r="B8" s="41" t="s">
        <v>11</v>
      </c>
      <c r="C8" s="41"/>
      <c r="D8" s="41" t="s">
        <v>0</v>
      </c>
      <c r="E8" s="41" t="s">
        <v>0</v>
      </c>
      <c r="F8" s="101" t="s">
        <v>34</v>
      </c>
      <c r="G8" s="101" t="s">
        <v>37</v>
      </c>
      <c r="H8" s="101" t="s">
        <v>35</v>
      </c>
      <c r="I8" s="98" t="s">
        <v>30</v>
      </c>
      <c r="J8" s="99"/>
      <c r="K8" s="100"/>
    </row>
    <row r="9" spans="1:11" x14ac:dyDescent="0.3">
      <c r="A9" s="41"/>
      <c r="B9" s="41"/>
      <c r="C9" s="41"/>
      <c r="D9" s="41"/>
      <c r="E9" s="41"/>
      <c r="F9" s="44"/>
      <c r="G9" s="44"/>
      <c r="H9" s="44"/>
      <c r="I9" s="101" t="s">
        <v>36</v>
      </c>
      <c r="J9" s="101" t="s">
        <v>45</v>
      </c>
      <c r="K9" s="101" t="s">
        <v>38</v>
      </c>
    </row>
    <row r="10" spans="1:11" x14ac:dyDescent="0.3">
      <c r="A10" s="41"/>
      <c r="B10" s="41"/>
      <c r="C10" s="41"/>
      <c r="D10" s="41"/>
      <c r="E10" s="41"/>
      <c r="F10" s="45"/>
      <c r="G10" s="45"/>
      <c r="H10" s="45"/>
      <c r="I10" s="45"/>
      <c r="J10" s="45"/>
      <c r="K10" s="45"/>
    </row>
    <row r="11" spans="1:11" x14ac:dyDescent="0.3">
      <c r="A11" s="1">
        <v>1</v>
      </c>
      <c r="B11" s="41">
        <v>2</v>
      </c>
      <c r="C11" s="41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41">
        <v>1</v>
      </c>
      <c r="B12" s="87" t="s">
        <v>12</v>
      </c>
      <c r="C12" s="88"/>
      <c r="D12" s="39" t="s">
        <v>13</v>
      </c>
      <c r="E12" s="3" t="s">
        <v>1</v>
      </c>
      <c r="F12" s="29">
        <v>77.5</v>
      </c>
      <c r="G12" s="29">
        <v>77.5</v>
      </c>
      <c r="H12" s="29">
        <v>0</v>
      </c>
      <c r="I12" s="30">
        <f>H12-G12</f>
        <v>-77.5</v>
      </c>
      <c r="J12" s="30">
        <f>J47</f>
        <v>68.8</v>
      </c>
      <c r="K12" s="43" t="s">
        <v>47</v>
      </c>
    </row>
    <row r="13" spans="1:11" ht="19.2" x14ac:dyDescent="0.3">
      <c r="A13" s="41"/>
      <c r="B13" s="80"/>
      <c r="C13" s="81"/>
      <c r="D13" s="39"/>
      <c r="E13" s="3" t="s">
        <v>2</v>
      </c>
      <c r="F13" s="29">
        <v>0</v>
      </c>
      <c r="G13" s="29">
        <v>0</v>
      </c>
      <c r="H13" s="29">
        <v>0</v>
      </c>
      <c r="I13" s="30">
        <f t="shared" ref="I13:I34" si="0">SUM(H13-G13)</f>
        <v>0</v>
      </c>
      <c r="J13" s="30">
        <v>0</v>
      </c>
      <c r="K13" s="93"/>
    </row>
    <row r="14" spans="1:11" ht="19.2" x14ac:dyDescent="0.3">
      <c r="A14" s="41"/>
      <c r="B14" s="80"/>
      <c r="C14" s="81"/>
      <c r="D14" s="39"/>
      <c r="E14" s="3" t="s">
        <v>3</v>
      </c>
      <c r="F14" s="29">
        <v>50.5</v>
      </c>
      <c r="G14" s="29">
        <v>50.5</v>
      </c>
      <c r="H14" s="29">
        <v>0</v>
      </c>
      <c r="I14" s="30">
        <f t="shared" si="0"/>
        <v>-50.5</v>
      </c>
      <c r="J14" s="30">
        <v>0</v>
      </c>
      <c r="K14" s="93"/>
    </row>
    <row r="15" spans="1:11" x14ac:dyDescent="0.3">
      <c r="A15" s="41"/>
      <c r="B15" s="80"/>
      <c r="C15" s="81"/>
      <c r="D15" s="39"/>
      <c r="E15" s="3" t="s">
        <v>4</v>
      </c>
      <c r="F15" s="29">
        <v>27</v>
      </c>
      <c r="G15" s="29">
        <v>27</v>
      </c>
      <c r="H15" s="29">
        <v>0</v>
      </c>
      <c r="I15" s="30">
        <f>H15-G15</f>
        <v>-27</v>
      </c>
      <c r="J15" s="30">
        <f t="shared" ref="J15:J17" si="1">H15/G15*100</f>
        <v>0</v>
      </c>
      <c r="K15" s="93"/>
    </row>
    <row r="16" spans="1:11" ht="22.2" customHeight="1" x14ac:dyDescent="0.3">
      <c r="A16" s="41"/>
      <c r="B16" s="82"/>
      <c r="C16" s="83"/>
      <c r="D16" s="39"/>
      <c r="E16" s="2" t="s">
        <v>5</v>
      </c>
      <c r="F16" s="29">
        <v>0</v>
      </c>
      <c r="G16" s="29">
        <v>0</v>
      </c>
      <c r="H16" s="29">
        <v>0</v>
      </c>
      <c r="I16" s="30">
        <f t="shared" si="0"/>
        <v>0</v>
      </c>
      <c r="J16" s="30">
        <v>0</v>
      </c>
      <c r="K16" s="94"/>
    </row>
    <row r="17" spans="1:11" x14ac:dyDescent="0.3">
      <c r="A17" s="41"/>
      <c r="B17" s="72"/>
      <c r="C17" s="73"/>
      <c r="D17" s="39" t="s">
        <v>14</v>
      </c>
      <c r="E17" s="3" t="s">
        <v>1</v>
      </c>
      <c r="F17" s="29">
        <v>29</v>
      </c>
      <c r="G17" s="29">
        <v>29</v>
      </c>
      <c r="H17" s="29">
        <v>29</v>
      </c>
      <c r="I17" s="30">
        <f t="shared" si="0"/>
        <v>0</v>
      </c>
      <c r="J17" s="30">
        <f t="shared" si="1"/>
        <v>100</v>
      </c>
      <c r="K17" s="111" t="s">
        <v>50</v>
      </c>
    </row>
    <row r="18" spans="1:11" ht="19.2" x14ac:dyDescent="0.3">
      <c r="A18" s="41"/>
      <c r="B18" s="74"/>
      <c r="C18" s="75"/>
      <c r="D18" s="39"/>
      <c r="E18" s="3" t="s">
        <v>2</v>
      </c>
      <c r="F18" s="29">
        <v>0</v>
      </c>
      <c r="G18" s="29">
        <v>0</v>
      </c>
      <c r="H18" s="29">
        <v>0</v>
      </c>
      <c r="I18" s="30">
        <f t="shared" si="0"/>
        <v>0</v>
      </c>
      <c r="J18" s="30">
        <v>0</v>
      </c>
      <c r="K18" s="112"/>
    </row>
    <row r="19" spans="1:11" ht="19.2" x14ac:dyDescent="0.3">
      <c r="A19" s="41"/>
      <c r="B19" s="74"/>
      <c r="C19" s="75"/>
      <c r="D19" s="39"/>
      <c r="E19" s="3" t="s">
        <v>3</v>
      </c>
      <c r="F19" s="29">
        <v>0</v>
      </c>
      <c r="G19" s="29">
        <v>0</v>
      </c>
      <c r="H19" s="29">
        <v>0</v>
      </c>
      <c r="I19" s="30">
        <f t="shared" si="0"/>
        <v>0</v>
      </c>
      <c r="J19" s="30">
        <v>0</v>
      </c>
      <c r="K19" s="112"/>
    </row>
    <row r="20" spans="1:11" x14ac:dyDescent="0.3">
      <c r="A20" s="41"/>
      <c r="B20" s="74"/>
      <c r="C20" s="75"/>
      <c r="D20" s="39"/>
      <c r="E20" s="3" t="s">
        <v>4</v>
      </c>
      <c r="F20" s="29">
        <v>29</v>
      </c>
      <c r="G20" s="29">
        <v>29</v>
      </c>
      <c r="H20" s="29">
        <v>29</v>
      </c>
      <c r="I20" s="30">
        <f t="shared" si="0"/>
        <v>0</v>
      </c>
      <c r="J20" s="30">
        <v>0</v>
      </c>
      <c r="K20" s="112"/>
    </row>
    <row r="21" spans="1:11" ht="22.2" customHeight="1" x14ac:dyDescent="0.3">
      <c r="A21" s="41"/>
      <c r="B21" s="74"/>
      <c r="C21" s="75"/>
      <c r="D21" s="39"/>
      <c r="E21" s="69" t="s">
        <v>5</v>
      </c>
      <c r="F21" s="85">
        <v>0</v>
      </c>
      <c r="G21" s="85">
        <v>0</v>
      </c>
      <c r="H21" s="85">
        <v>0</v>
      </c>
      <c r="I21" s="106">
        <f t="shared" si="0"/>
        <v>0</v>
      </c>
      <c r="J21" s="106">
        <v>0</v>
      </c>
      <c r="K21" s="112"/>
    </row>
    <row r="22" spans="1:11" ht="11.4" customHeight="1" x14ac:dyDescent="0.3">
      <c r="A22" s="41"/>
      <c r="B22" s="74"/>
      <c r="C22" s="75"/>
      <c r="D22" s="39"/>
      <c r="E22" s="70"/>
      <c r="F22" s="115"/>
      <c r="G22" s="115"/>
      <c r="H22" s="115"/>
      <c r="I22" s="109"/>
      <c r="J22" s="107"/>
      <c r="K22" s="113"/>
    </row>
    <row r="23" spans="1:11" ht="4.8" hidden="1" customHeight="1" x14ac:dyDescent="0.3">
      <c r="A23" s="41"/>
      <c r="B23" s="76"/>
      <c r="C23" s="77"/>
      <c r="D23" s="39"/>
      <c r="E23" s="71"/>
      <c r="F23" s="86"/>
      <c r="G23" s="86"/>
      <c r="H23" s="86"/>
      <c r="I23" s="110"/>
      <c r="J23" s="108"/>
      <c r="K23" s="114"/>
    </row>
    <row r="24" spans="1:11" ht="15.6" customHeight="1" x14ac:dyDescent="0.3">
      <c r="A24" s="41"/>
      <c r="B24" s="72"/>
      <c r="C24" s="33"/>
      <c r="D24" s="69" t="s">
        <v>19</v>
      </c>
      <c r="E24" s="34" t="s">
        <v>1</v>
      </c>
      <c r="F24" s="29">
        <v>28.5</v>
      </c>
      <c r="G24" s="29">
        <v>28.5</v>
      </c>
      <c r="H24" s="29">
        <v>0</v>
      </c>
      <c r="I24" s="29">
        <f>H24-G24</f>
        <v>-28.5</v>
      </c>
      <c r="J24" s="30">
        <v>0</v>
      </c>
      <c r="K24" s="43" t="s">
        <v>47</v>
      </c>
    </row>
    <row r="25" spans="1:11" ht="16.2" customHeight="1" x14ac:dyDescent="0.3">
      <c r="A25" s="41"/>
      <c r="B25" s="91"/>
      <c r="C25" s="33"/>
      <c r="D25" s="89"/>
      <c r="E25" s="34" t="s">
        <v>2</v>
      </c>
      <c r="F25" s="35">
        <v>0</v>
      </c>
      <c r="G25" s="35">
        <v>0</v>
      </c>
      <c r="H25" s="35">
        <v>0</v>
      </c>
      <c r="I25" s="35">
        <v>0</v>
      </c>
      <c r="J25" s="31">
        <v>0</v>
      </c>
      <c r="K25" s="93"/>
    </row>
    <row r="26" spans="1:11" ht="22.2" customHeight="1" x14ac:dyDescent="0.3">
      <c r="A26" s="41"/>
      <c r="B26" s="91"/>
      <c r="C26" s="33"/>
      <c r="D26" s="89"/>
      <c r="E26" s="34" t="s">
        <v>3</v>
      </c>
      <c r="F26" s="35">
        <v>28.5</v>
      </c>
      <c r="G26" s="35">
        <v>28.5</v>
      </c>
      <c r="H26" s="35">
        <v>0</v>
      </c>
      <c r="I26" s="35">
        <f>H26-G26</f>
        <v>-28.5</v>
      </c>
      <c r="J26" s="31">
        <v>0</v>
      </c>
      <c r="K26" s="93"/>
    </row>
    <row r="27" spans="1:11" ht="13.2" customHeight="1" x14ac:dyDescent="0.3">
      <c r="A27" s="41"/>
      <c r="B27" s="91"/>
      <c r="C27" s="33"/>
      <c r="D27" s="89"/>
      <c r="E27" s="34" t="s">
        <v>4</v>
      </c>
      <c r="F27" s="35">
        <v>0</v>
      </c>
      <c r="G27" s="35">
        <v>0</v>
      </c>
      <c r="H27" s="35">
        <v>0</v>
      </c>
      <c r="I27" s="35">
        <v>0</v>
      </c>
      <c r="J27" s="31">
        <v>0</v>
      </c>
      <c r="K27" s="93"/>
    </row>
    <row r="28" spans="1:11" ht="28.2" customHeight="1" x14ac:dyDescent="0.3">
      <c r="A28" s="41"/>
      <c r="B28" s="91"/>
      <c r="C28" s="33"/>
      <c r="D28" s="89"/>
      <c r="E28" s="69" t="s">
        <v>5</v>
      </c>
      <c r="F28" s="35">
        <v>0</v>
      </c>
      <c r="G28" s="35">
        <v>0</v>
      </c>
      <c r="H28" s="35">
        <v>0</v>
      </c>
      <c r="I28" s="35">
        <v>0</v>
      </c>
      <c r="J28" s="31">
        <v>0</v>
      </c>
      <c r="K28" s="94"/>
    </row>
    <row r="29" spans="1:11" ht="54" hidden="1" customHeight="1" x14ac:dyDescent="0.3">
      <c r="A29" s="41"/>
      <c r="B29" s="91"/>
      <c r="C29" s="33"/>
      <c r="D29" s="89"/>
      <c r="E29" s="70"/>
      <c r="F29" s="35"/>
      <c r="G29" s="35"/>
      <c r="H29" s="35"/>
      <c r="I29" s="36"/>
      <c r="J29" s="31"/>
      <c r="K29" s="32"/>
    </row>
    <row r="30" spans="1:11" ht="54" hidden="1" customHeight="1" x14ac:dyDescent="0.3">
      <c r="A30" s="41"/>
      <c r="B30" s="92"/>
      <c r="C30" s="33"/>
      <c r="D30" s="90"/>
      <c r="E30" s="71"/>
      <c r="F30" s="35"/>
      <c r="G30" s="35"/>
      <c r="H30" s="35"/>
      <c r="I30" s="36"/>
      <c r="J30" s="31"/>
      <c r="K30" s="32"/>
    </row>
    <row r="31" spans="1:11" x14ac:dyDescent="0.3">
      <c r="A31" s="41"/>
      <c r="B31" s="72"/>
      <c r="C31" s="73"/>
      <c r="D31" s="39" t="s">
        <v>15</v>
      </c>
      <c r="E31" s="3" t="s">
        <v>1</v>
      </c>
      <c r="F31" s="29">
        <v>101</v>
      </c>
      <c r="G31" s="29">
        <v>101</v>
      </c>
      <c r="H31" s="29">
        <v>0</v>
      </c>
      <c r="I31" s="30">
        <f t="shared" si="0"/>
        <v>-101</v>
      </c>
      <c r="J31" s="30">
        <v>0</v>
      </c>
      <c r="K31" s="43" t="s">
        <v>47</v>
      </c>
    </row>
    <row r="32" spans="1:11" ht="19.2" x14ac:dyDescent="0.3">
      <c r="A32" s="41"/>
      <c r="B32" s="74"/>
      <c r="C32" s="75"/>
      <c r="D32" s="39"/>
      <c r="E32" s="3" t="s">
        <v>2</v>
      </c>
      <c r="F32" s="29">
        <v>0</v>
      </c>
      <c r="G32" s="29">
        <v>0</v>
      </c>
      <c r="H32" s="29">
        <v>0</v>
      </c>
      <c r="I32" s="30">
        <f t="shared" si="0"/>
        <v>0</v>
      </c>
      <c r="J32" s="30">
        <v>0</v>
      </c>
      <c r="K32" s="93"/>
    </row>
    <row r="33" spans="1:11" ht="19.2" x14ac:dyDescent="0.3">
      <c r="A33" s="41"/>
      <c r="B33" s="74"/>
      <c r="C33" s="75"/>
      <c r="D33" s="39"/>
      <c r="E33" s="3" t="s">
        <v>3</v>
      </c>
      <c r="F33" s="29">
        <v>101</v>
      </c>
      <c r="G33" s="29">
        <v>101</v>
      </c>
      <c r="H33" s="29">
        <v>0</v>
      </c>
      <c r="I33" s="30">
        <f t="shared" si="0"/>
        <v>-101</v>
      </c>
      <c r="J33" s="30">
        <v>0</v>
      </c>
      <c r="K33" s="93"/>
    </row>
    <row r="34" spans="1:11" x14ac:dyDescent="0.3">
      <c r="A34" s="41"/>
      <c r="B34" s="74"/>
      <c r="C34" s="75"/>
      <c r="D34" s="39"/>
      <c r="E34" s="3" t="s">
        <v>4</v>
      </c>
      <c r="F34" s="29">
        <v>0</v>
      </c>
      <c r="G34" s="29">
        <v>0</v>
      </c>
      <c r="H34" s="29">
        <v>0</v>
      </c>
      <c r="I34" s="30">
        <f t="shared" si="0"/>
        <v>0</v>
      </c>
      <c r="J34" s="30">
        <v>0</v>
      </c>
      <c r="K34" s="93"/>
    </row>
    <row r="35" spans="1:11" ht="17.399999999999999" customHeight="1" x14ac:dyDescent="0.3">
      <c r="A35" s="41"/>
      <c r="B35" s="74"/>
      <c r="C35" s="75"/>
      <c r="D35" s="39"/>
      <c r="E35" s="42" t="s">
        <v>5</v>
      </c>
      <c r="F35" s="84">
        <v>0</v>
      </c>
      <c r="G35" s="85">
        <v>0</v>
      </c>
      <c r="H35" s="84">
        <v>0</v>
      </c>
      <c r="I35" s="116">
        <f>H35-G35</f>
        <v>0</v>
      </c>
      <c r="J35" s="116">
        <v>0</v>
      </c>
      <c r="K35" s="94"/>
    </row>
    <row r="36" spans="1:11" ht="14.4" customHeight="1" x14ac:dyDescent="0.3">
      <c r="A36" s="41"/>
      <c r="B36" s="76"/>
      <c r="C36" s="77"/>
      <c r="D36" s="39"/>
      <c r="E36" s="42"/>
      <c r="F36" s="84"/>
      <c r="G36" s="86"/>
      <c r="H36" s="84"/>
      <c r="I36" s="116"/>
      <c r="J36" s="116"/>
      <c r="K36" s="25"/>
    </row>
    <row r="37" spans="1:11" ht="14.4" customHeight="1" x14ac:dyDescent="0.3">
      <c r="A37" s="62"/>
      <c r="B37" s="63"/>
      <c r="C37" s="64"/>
      <c r="D37" s="69" t="s">
        <v>16</v>
      </c>
      <c r="E37" s="2" t="s">
        <v>1</v>
      </c>
      <c r="F37" s="29">
        <v>0</v>
      </c>
      <c r="G37" s="29">
        <v>0</v>
      </c>
      <c r="H37" s="29">
        <v>0</v>
      </c>
      <c r="I37" s="29">
        <f>H37-G37</f>
        <v>0</v>
      </c>
      <c r="J37" s="29">
        <v>0</v>
      </c>
      <c r="K37" s="43" t="s">
        <v>47</v>
      </c>
    </row>
    <row r="38" spans="1:11" ht="12.6" customHeight="1" x14ac:dyDescent="0.3">
      <c r="A38" s="62"/>
      <c r="B38" s="65"/>
      <c r="C38" s="66"/>
      <c r="D38" s="70"/>
      <c r="E38" s="3" t="s">
        <v>2</v>
      </c>
      <c r="F38" s="29">
        <v>0</v>
      </c>
      <c r="G38" s="29">
        <v>0</v>
      </c>
      <c r="H38" s="29">
        <v>0</v>
      </c>
      <c r="I38" s="29">
        <f t="shared" ref="I38:I56" si="2">H38-G38</f>
        <v>0</v>
      </c>
      <c r="J38" s="29">
        <v>0</v>
      </c>
      <c r="K38" s="93"/>
    </row>
    <row r="39" spans="1:11" ht="19.2" x14ac:dyDescent="0.3">
      <c r="A39" s="62"/>
      <c r="B39" s="65"/>
      <c r="C39" s="66"/>
      <c r="D39" s="70"/>
      <c r="E39" s="3" t="s">
        <v>3</v>
      </c>
      <c r="F39" s="29">
        <v>180</v>
      </c>
      <c r="G39" s="29">
        <v>180</v>
      </c>
      <c r="H39" s="29">
        <v>0</v>
      </c>
      <c r="I39" s="29">
        <f t="shared" si="2"/>
        <v>-180</v>
      </c>
      <c r="J39" s="29">
        <v>0</v>
      </c>
      <c r="K39" s="93"/>
    </row>
    <row r="40" spans="1:11" x14ac:dyDescent="0.3">
      <c r="A40" s="62"/>
      <c r="B40" s="65"/>
      <c r="C40" s="66"/>
      <c r="D40" s="70"/>
      <c r="E40" s="3" t="s">
        <v>4</v>
      </c>
      <c r="F40" s="29">
        <v>0</v>
      </c>
      <c r="G40" s="29">
        <v>0</v>
      </c>
      <c r="H40" s="29">
        <v>0</v>
      </c>
      <c r="I40" s="29">
        <f t="shared" si="2"/>
        <v>0</v>
      </c>
      <c r="J40" s="29">
        <v>0</v>
      </c>
      <c r="K40" s="93"/>
    </row>
    <row r="41" spans="1:11" ht="19.8" customHeight="1" x14ac:dyDescent="0.3">
      <c r="A41" s="62"/>
      <c r="B41" s="67"/>
      <c r="C41" s="68"/>
      <c r="D41" s="71"/>
      <c r="E41" s="2" t="s">
        <v>5</v>
      </c>
      <c r="F41" s="29">
        <v>0</v>
      </c>
      <c r="G41" s="29">
        <v>0</v>
      </c>
      <c r="H41" s="29">
        <v>0</v>
      </c>
      <c r="I41" s="29">
        <f t="shared" si="2"/>
        <v>0</v>
      </c>
      <c r="J41" s="29">
        <v>0</v>
      </c>
      <c r="K41" s="94"/>
    </row>
    <row r="42" spans="1:11" x14ac:dyDescent="0.3">
      <c r="A42" s="62"/>
      <c r="B42" s="39" t="s">
        <v>17</v>
      </c>
      <c r="C42" s="39"/>
      <c r="D42" s="39"/>
      <c r="E42" s="3" t="s">
        <v>1</v>
      </c>
      <c r="F42" s="29">
        <f>F44+F45</f>
        <v>416</v>
      </c>
      <c r="G42" s="29">
        <f>F42</f>
        <v>416</v>
      </c>
      <c r="H42" s="29">
        <v>29</v>
      </c>
      <c r="I42" s="29">
        <f t="shared" si="2"/>
        <v>-387</v>
      </c>
      <c r="J42" s="29">
        <f>H42/G42*100</f>
        <v>6.9711538461538467</v>
      </c>
      <c r="K42" s="43" t="s">
        <v>47</v>
      </c>
    </row>
    <row r="43" spans="1:11" ht="19.2" x14ac:dyDescent="0.3">
      <c r="A43" s="62"/>
      <c r="B43" s="39"/>
      <c r="C43" s="39"/>
      <c r="D43" s="39"/>
      <c r="E43" s="3" t="s">
        <v>2</v>
      </c>
      <c r="F43" s="29">
        <v>0</v>
      </c>
      <c r="G43" s="29">
        <v>0</v>
      </c>
      <c r="H43" s="29">
        <v>0</v>
      </c>
      <c r="I43" s="29">
        <f t="shared" si="2"/>
        <v>0</v>
      </c>
      <c r="J43" s="29">
        <v>0</v>
      </c>
      <c r="K43" s="93"/>
    </row>
    <row r="44" spans="1:11" ht="19.2" x14ac:dyDescent="0.3">
      <c r="A44" s="62"/>
      <c r="B44" s="39"/>
      <c r="C44" s="39"/>
      <c r="D44" s="39"/>
      <c r="E44" s="3" t="s">
        <v>3</v>
      </c>
      <c r="F44" s="29">
        <f>F39+F33+F26+F19+F14</f>
        <v>360</v>
      </c>
      <c r="G44" s="29">
        <f>F44</f>
        <v>360</v>
      </c>
      <c r="H44" s="29">
        <v>0</v>
      </c>
      <c r="I44" s="29">
        <f t="shared" si="2"/>
        <v>-360</v>
      </c>
      <c r="J44" s="29">
        <v>0</v>
      </c>
      <c r="K44" s="93"/>
    </row>
    <row r="45" spans="1:11" x14ac:dyDescent="0.3">
      <c r="A45" s="62"/>
      <c r="B45" s="39"/>
      <c r="C45" s="39"/>
      <c r="D45" s="39"/>
      <c r="E45" s="3" t="s">
        <v>4</v>
      </c>
      <c r="F45" s="29">
        <f>F40+F34+F20+F15</f>
        <v>56</v>
      </c>
      <c r="G45" s="29">
        <f>F45</f>
        <v>56</v>
      </c>
      <c r="H45" s="29">
        <v>29</v>
      </c>
      <c r="I45" s="29">
        <f t="shared" si="2"/>
        <v>-27</v>
      </c>
      <c r="J45" s="29">
        <f t="shared" ref="J45:J106" si="3">H45/G45*100</f>
        <v>51.785714285714292</v>
      </c>
      <c r="K45" s="93"/>
    </row>
    <row r="46" spans="1:11" ht="19.2" x14ac:dyDescent="0.3">
      <c r="A46" s="5"/>
      <c r="B46" s="39"/>
      <c r="C46" s="39"/>
      <c r="D46" s="39"/>
      <c r="E46" s="2" t="s">
        <v>5</v>
      </c>
      <c r="F46" s="29">
        <v>0</v>
      </c>
      <c r="G46" s="29">
        <v>0</v>
      </c>
      <c r="H46" s="29">
        <v>0</v>
      </c>
      <c r="I46" s="29">
        <f t="shared" si="2"/>
        <v>0</v>
      </c>
      <c r="J46" s="29">
        <v>0</v>
      </c>
      <c r="K46" s="94"/>
    </row>
    <row r="47" spans="1:11" ht="13.8" customHeight="1" x14ac:dyDescent="0.3">
      <c r="A47" s="41">
        <v>2</v>
      </c>
      <c r="B47" s="78" t="s">
        <v>28</v>
      </c>
      <c r="C47" s="79"/>
      <c r="D47" s="39" t="s">
        <v>16</v>
      </c>
      <c r="E47" s="6" t="s">
        <v>1</v>
      </c>
      <c r="F47" s="30">
        <v>31342.799999999999</v>
      </c>
      <c r="G47" s="30">
        <f>F47</f>
        <v>31342.799999999999</v>
      </c>
      <c r="H47" s="29">
        <v>20437.919999999998</v>
      </c>
      <c r="I47" s="29">
        <f t="shared" si="2"/>
        <v>-10904.880000000001</v>
      </c>
      <c r="J47" s="29">
        <v>68.8</v>
      </c>
      <c r="K47" s="117" t="str">
        <f>'[1]Приложение 2'!$K$15</f>
        <v>За счет средств местного бюджета  израсходовано на заработную плату 11 832,36 тыс. руб. начисления на з/плату - 3334,92 тыс. руб.; социальные пособия персоналу 83,7 тыс. рублей; оплата мед.осмотров 60,1 тыс. рублей;  коммунальные услуги  - 1566,69  тыс. руб.; услуги связи и интернета - 43,15  тыс. руб.; траспортные услуги по чистке снега в городском парке - 150  тыс. руб., работы, услуги по содержанию имущества 368,35тыс. рублей; прочие работы(услуги) - 484,63  тыс. руб.; страхование - 23,89 тыс. руб.; приобретение основных средств 89,77  тыс. руб.; ГСМ 465,87  тыс. руб.; приобретение СИЗ 201,34; приобретение материалов (запасов) 907,1  тыс. руб.; уплата налогов, сборов и иных платежей 624,65 тыс. рублей.                                                          Выполнены работы: Было распространено  агитационных материалов в виде листовок 456 шт., проведено профилактических бесед 247;  прокладка минерализованных противопожарных полос - 10 км., уход за минерализованными противопожарными полосами - 40 км., уход за местами отдыха - 15 шт.</v>
      </c>
    </row>
    <row r="48" spans="1:11" ht="19.2" customHeight="1" x14ac:dyDescent="0.3">
      <c r="A48" s="41"/>
      <c r="B48" s="80"/>
      <c r="C48" s="81"/>
      <c r="D48" s="39"/>
      <c r="E48" s="3" t="s">
        <v>2</v>
      </c>
      <c r="F48" s="30">
        <v>0</v>
      </c>
      <c r="G48" s="30">
        <v>0</v>
      </c>
      <c r="H48" s="29">
        <v>0</v>
      </c>
      <c r="I48" s="29">
        <f t="shared" si="2"/>
        <v>0</v>
      </c>
      <c r="J48" s="29">
        <v>0</v>
      </c>
      <c r="K48" s="118"/>
    </row>
    <row r="49" spans="1:11" ht="19.2" customHeight="1" x14ac:dyDescent="0.3">
      <c r="A49" s="41"/>
      <c r="B49" s="80"/>
      <c r="C49" s="81"/>
      <c r="D49" s="39"/>
      <c r="E49" s="3" t="s">
        <v>3</v>
      </c>
      <c r="F49" s="30">
        <v>0</v>
      </c>
      <c r="G49" s="30">
        <v>0</v>
      </c>
      <c r="H49" s="29">
        <v>0</v>
      </c>
      <c r="I49" s="29">
        <f t="shared" si="2"/>
        <v>0</v>
      </c>
      <c r="J49" s="29">
        <v>0</v>
      </c>
      <c r="K49" s="118"/>
    </row>
    <row r="50" spans="1:11" ht="14.4" customHeight="1" x14ac:dyDescent="0.3">
      <c r="A50" s="41"/>
      <c r="B50" s="80"/>
      <c r="C50" s="81"/>
      <c r="D50" s="39"/>
      <c r="E50" s="3" t="s">
        <v>4</v>
      </c>
      <c r="F50" s="30">
        <v>29042.799999999999</v>
      </c>
      <c r="G50" s="30">
        <f>F50</f>
        <v>29042.799999999999</v>
      </c>
      <c r="H50" s="29">
        <v>20236.54</v>
      </c>
      <c r="I50" s="29">
        <f t="shared" si="2"/>
        <v>-8806.2599999999984</v>
      </c>
      <c r="J50" s="29">
        <v>73.900000000000006</v>
      </c>
      <c r="K50" s="118"/>
    </row>
    <row r="51" spans="1:11" ht="57.6" customHeight="1" x14ac:dyDescent="0.3">
      <c r="A51" s="41"/>
      <c r="B51" s="82"/>
      <c r="C51" s="83"/>
      <c r="D51" s="39"/>
      <c r="E51" s="3" t="s">
        <v>5</v>
      </c>
      <c r="F51" s="30">
        <v>2300</v>
      </c>
      <c r="G51" s="30">
        <v>2300</v>
      </c>
      <c r="H51" s="29">
        <v>201.38</v>
      </c>
      <c r="I51" s="29">
        <f t="shared" si="2"/>
        <v>-2098.62</v>
      </c>
      <c r="J51" s="29">
        <v>8.8000000000000007</v>
      </c>
      <c r="K51" s="119"/>
    </row>
    <row r="52" spans="1:11" x14ac:dyDescent="0.3">
      <c r="A52" s="41"/>
      <c r="B52" s="42" t="s">
        <v>29</v>
      </c>
      <c r="C52" s="42"/>
      <c r="D52" s="42"/>
      <c r="E52" s="3" t="s">
        <v>1</v>
      </c>
      <c r="F52" s="30">
        <f>G52</f>
        <v>31342.799999999999</v>
      </c>
      <c r="G52" s="30">
        <f>G51+G50</f>
        <v>31342.799999999999</v>
      </c>
      <c r="H52" s="29">
        <v>20437.919999999998</v>
      </c>
      <c r="I52" s="29">
        <f t="shared" si="2"/>
        <v>-10904.880000000001</v>
      </c>
      <c r="J52" s="29">
        <v>68.8</v>
      </c>
      <c r="K52" s="43" t="s">
        <v>47</v>
      </c>
    </row>
    <row r="53" spans="1:11" ht="19.2" x14ac:dyDescent="0.3">
      <c r="A53" s="41"/>
      <c r="B53" s="42"/>
      <c r="C53" s="42"/>
      <c r="D53" s="42"/>
      <c r="E53" s="3" t="s">
        <v>2</v>
      </c>
      <c r="F53" s="30">
        <v>0</v>
      </c>
      <c r="G53" s="30">
        <v>0</v>
      </c>
      <c r="H53" s="29">
        <v>0</v>
      </c>
      <c r="I53" s="29">
        <v>0</v>
      </c>
      <c r="J53" s="29">
        <v>0</v>
      </c>
      <c r="K53" s="44"/>
    </row>
    <row r="54" spans="1:11" ht="19.2" x14ac:dyDescent="0.3">
      <c r="A54" s="61"/>
      <c r="B54" s="42"/>
      <c r="C54" s="42"/>
      <c r="D54" s="42"/>
      <c r="E54" s="3" t="s">
        <v>3</v>
      </c>
      <c r="F54" s="30">
        <v>0</v>
      </c>
      <c r="G54" s="30">
        <v>0</v>
      </c>
      <c r="H54" s="29">
        <v>0</v>
      </c>
      <c r="I54" s="29">
        <v>0</v>
      </c>
      <c r="J54" s="29">
        <v>0</v>
      </c>
      <c r="K54" s="44"/>
    </row>
    <row r="55" spans="1:11" x14ac:dyDescent="0.3">
      <c r="A55" s="61"/>
      <c r="B55" s="42"/>
      <c r="C55" s="42"/>
      <c r="D55" s="42"/>
      <c r="E55" s="3" t="s">
        <v>4</v>
      </c>
      <c r="F55" s="30">
        <f>G55</f>
        <v>29042.799999999999</v>
      </c>
      <c r="G55" s="30">
        <f>G50</f>
        <v>29042.799999999999</v>
      </c>
      <c r="H55" s="29">
        <f>H50</f>
        <v>20236.54</v>
      </c>
      <c r="I55" s="29">
        <f t="shared" si="2"/>
        <v>-8806.2599999999984</v>
      </c>
      <c r="J55" s="29">
        <v>73.900000000000006</v>
      </c>
      <c r="K55" s="44"/>
    </row>
    <row r="56" spans="1:11" ht="21" customHeight="1" x14ac:dyDescent="0.3">
      <c r="A56" s="61"/>
      <c r="B56" s="42"/>
      <c r="C56" s="42"/>
      <c r="D56" s="42"/>
      <c r="E56" s="11" t="s">
        <v>5</v>
      </c>
      <c r="F56" s="30">
        <v>2300</v>
      </c>
      <c r="G56" s="30">
        <v>2300</v>
      </c>
      <c r="H56" s="37">
        <v>201.38</v>
      </c>
      <c r="I56" s="29">
        <f t="shared" si="2"/>
        <v>-2098.62</v>
      </c>
      <c r="J56" s="29">
        <v>8.8000000000000007</v>
      </c>
      <c r="K56" s="45"/>
    </row>
    <row r="57" spans="1:11" x14ac:dyDescent="0.3">
      <c r="A57" s="41">
        <v>3</v>
      </c>
      <c r="B57" s="102" t="s">
        <v>18</v>
      </c>
      <c r="C57" s="39" t="s">
        <v>16</v>
      </c>
      <c r="D57" s="39"/>
      <c r="E57" s="3" t="s">
        <v>1</v>
      </c>
      <c r="F57" s="29">
        <v>400</v>
      </c>
      <c r="G57" s="29">
        <v>400</v>
      </c>
      <c r="H57" s="29">
        <v>400</v>
      </c>
      <c r="I57" s="29">
        <f t="shared" ref="I57:J113" si="4">H57-G57</f>
        <v>0</v>
      </c>
      <c r="J57" s="29">
        <f t="shared" si="3"/>
        <v>100</v>
      </c>
      <c r="K57" s="43" t="s">
        <v>47</v>
      </c>
    </row>
    <row r="58" spans="1:11" ht="19.2" x14ac:dyDescent="0.3">
      <c r="A58" s="41"/>
      <c r="B58" s="103"/>
      <c r="C58" s="39"/>
      <c r="D58" s="39"/>
      <c r="E58" s="3" t="s">
        <v>2</v>
      </c>
      <c r="F58" s="29">
        <v>0</v>
      </c>
      <c r="G58" s="29">
        <v>0</v>
      </c>
      <c r="H58" s="29">
        <v>0</v>
      </c>
      <c r="I58" s="29">
        <f t="shared" si="4"/>
        <v>0</v>
      </c>
      <c r="J58" s="29">
        <f t="shared" si="4"/>
        <v>0</v>
      </c>
      <c r="K58" s="93"/>
    </row>
    <row r="59" spans="1:11" ht="19.2" x14ac:dyDescent="0.3">
      <c r="A59" s="41"/>
      <c r="B59" s="103"/>
      <c r="C59" s="39"/>
      <c r="D59" s="39"/>
      <c r="E59" s="3" t="s">
        <v>3</v>
      </c>
      <c r="F59" s="29">
        <v>0</v>
      </c>
      <c r="G59" s="29">
        <v>0</v>
      </c>
      <c r="H59" s="29">
        <v>0</v>
      </c>
      <c r="I59" s="29">
        <f t="shared" ref="I59" si="5">H59-G59</f>
        <v>0</v>
      </c>
      <c r="J59" s="29">
        <v>0</v>
      </c>
      <c r="K59" s="93"/>
    </row>
    <row r="60" spans="1:11" x14ac:dyDescent="0.3">
      <c r="A60" s="41"/>
      <c r="B60" s="103"/>
      <c r="C60" s="39"/>
      <c r="D60" s="39"/>
      <c r="E60" s="3" t="s">
        <v>4</v>
      </c>
      <c r="F60" s="29">
        <v>400</v>
      </c>
      <c r="G60" s="29">
        <v>400</v>
      </c>
      <c r="H60" s="29">
        <f>H57</f>
        <v>400</v>
      </c>
      <c r="I60" s="29">
        <f t="shared" si="4"/>
        <v>0</v>
      </c>
      <c r="J60" s="29">
        <f t="shared" si="3"/>
        <v>100</v>
      </c>
      <c r="K60" s="93"/>
    </row>
    <row r="61" spans="1:11" ht="18" customHeight="1" x14ac:dyDescent="0.3">
      <c r="A61" s="41"/>
      <c r="B61" s="103"/>
      <c r="C61" s="39"/>
      <c r="D61" s="39"/>
      <c r="E61" s="6" t="s">
        <v>5</v>
      </c>
      <c r="F61" s="29">
        <v>0</v>
      </c>
      <c r="G61" s="29">
        <v>0</v>
      </c>
      <c r="H61" s="29">
        <v>0</v>
      </c>
      <c r="I61" s="29">
        <f t="shared" si="4"/>
        <v>0</v>
      </c>
      <c r="J61" s="29">
        <f t="shared" si="4"/>
        <v>0</v>
      </c>
      <c r="K61" s="94"/>
    </row>
    <row r="62" spans="1:11" x14ac:dyDescent="0.3">
      <c r="A62" s="41"/>
      <c r="B62" s="103"/>
      <c r="C62" s="39" t="s">
        <v>19</v>
      </c>
      <c r="D62" s="39"/>
      <c r="E62" s="3" t="s">
        <v>1</v>
      </c>
      <c r="F62" s="29">
        <v>120.6</v>
      </c>
      <c r="G62" s="29">
        <v>120.6</v>
      </c>
      <c r="H62" s="29">
        <v>0</v>
      </c>
      <c r="I62" s="29">
        <f t="shared" si="4"/>
        <v>-120.6</v>
      </c>
      <c r="J62" s="29">
        <f t="shared" si="3"/>
        <v>0</v>
      </c>
      <c r="K62" s="43" t="s">
        <v>47</v>
      </c>
    </row>
    <row r="63" spans="1:11" ht="19.2" x14ac:dyDescent="0.3">
      <c r="A63" s="41"/>
      <c r="B63" s="103"/>
      <c r="C63" s="39"/>
      <c r="D63" s="39"/>
      <c r="E63" s="3" t="s">
        <v>2</v>
      </c>
      <c r="F63" s="29">
        <v>0</v>
      </c>
      <c r="G63" s="29">
        <v>0</v>
      </c>
      <c r="H63" s="29">
        <v>0</v>
      </c>
      <c r="I63" s="29">
        <f t="shared" si="4"/>
        <v>0</v>
      </c>
      <c r="J63" s="29">
        <f t="shared" si="4"/>
        <v>0</v>
      </c>
      <c r="K63" s="93"/>
    </row>
    <row r="64" spans="1:11" ht="19.2" x14ac:dyDescent="0.3">
      <c r="A64" s="41"/>
      <c r="B64" s="103"/>
      <c r="C64" s="39"/>
      <c r="D64" s="39"/>
      <c r="E64" s="3" t="s">
        <v>3</v>
      </c>
      <c r="F64" s="29">
        <v>120.6</v>
      </c>
      <c r="G64" s="29">
        <v>120.6</v>
      </c>
      <c r="H64" s="29">
        <v>0</v>
      </c>
      <c r="I64" s="29">
        <f t="shared" si="4"/>
        <v>-120.6</v>
      </c>
      <c r="J64" s="29">
        <f t="shared" si="3"/>
        <v>0</v>
      </c>
      <c r="K64" s="93"/>
    </row>
    <row r="65" spans="1:11" x14ac:dyDescent="0.3">
      <c r="A65" s="41"/>
      <c r="B65" s="103"/>
      <c r="C65" s="39"/>
      <c r="D65" s="39"/>
      <c r="E65" s="3" t="s">
        <v>4</v>
      </c>
      <c r="F65" s="29">
        <v>0</v>
      </c>
      <c r="G65" s="29">
        <v>0</v>
      </c>
      <c r="H65" s="29">
        <v>0</v>
      </c>
      <c r="I65" s="29">
        <f t="shared" si="4"/>
        <v>0</v>
      </c>
      <c r="J65" s="29">
        <v>0</v>
      </c>
      <c r="K65" s="93"/>
    </row>
    <row r="66" spans="1:11" ht="19.2" x14ac:dyDescent="0.3">
      <c r="A66" s="41"/>
      <c r="B66" s="103"/>
      <c r="C66" s="39"/>
      <c r="D66" s="39"/>
      <c r="E66" s="6" t="s">
        <v>5</v>
      </c>
      <c r="F66" s="29">
        <v>0</v>
      </c>
      <c r="G66" s="29">
        <v>0</v>
      </c>
      <c r="H66" s="29">
        <v>0</v>
      </c>
      <c r="I66" s="29">
        <f t="shared" si="4"/>
        <v>0</v>
      </c>
      <c r="J66" s="29">
        <v>0</v>
      </c>
      <c r="K66" s="94"/>
    </row>
    <row r="67" spans="1:11" x14ac:dyDescent="0.3">
      <c r="A67" s="41"/>
      <c r="B67" s="104"/>
      <c r="C67" s="26"/>
      <c r="D67" s="58" t="s">
        <v>46</v>
      </c>
      <c r="E67" s="26" t="s">
        <v>1</v>
      </c>
      <c r="F67" s="29">
        <v>0</v>
      </c>
      <c r="G67" s="29">
        <v>0</v>
      </c>
      <c r="H67" s="29">
        <v>0</v>
      </c>
      <c r="I67" s="29">
        <f t="shared" ref="I67:J70" si="6">H67-G67</f>
        <v>0</v>
      </c>
      <c r="J67" s="29">
        <v>0</v>
      </c>
      <c r="K67" s="43" t="s">
        <v>47</v>
      </c>
    </row>
    <row r="68" spans="1:11" ht="19.2" x14ac:dyDescent="0.3">
      <c r="A68" s="41"/>
      <c r="B68" s="104"/>
      <c r="C68" s="26"/>
      <c r="D68" s="59"/>
      <c r="E68" s="26" t="s">
        <v>2</v>
      </c>
      <c r="F68" s="29">
        <v>0</v>
      </c>
      <c r="G68" s="29">
        <v>0</v>
      </c>
      <c r="H68" s="29">
        <v>0</v>
      </c>
      <c r="I68" s="29">
        <f t="shared" si="6"/>
        <v>0</v>
      </c>
      <c r="J68" s="29">
        <v>0</v>
      </c>
      <c r="K68" s="93"/>
    </row>
    <row r="69" spans="1:11" ht="19.2" x14ac:dyDescent="0.3">
      <c r="A69" s="41"/>
      <c r="B69" s="104"/>
      <c r="C69" s="26"/>
      <c r="D69" s="59"/>
      <c r="E69" s="26" t="s">
        <v>3</v>
      </c>
      <c r="F69" s="29">
        <v>0</v>
      </c>
      <c r="G69" s="29">
        <v>0</v>
      </c>
      <c r="H69" s="29">
        <v>0</v>
      </c>
      <c r="I69" s="29">
        <f t="shared" si="6"/>
        <v>0</v>
      </c>
      <c r="J69" s="29">
        <v>0</v>
      </c>
      <c r="K69" s="93"/>
    </row>
    <row r="70" spans="1:11" x14ac:dyDescent="0.3">
      <c r="A70" s="41"/>
      <c r="B70" s="104"/>
      <c r="C70" s="26"/>
      <c r="D70" s="59"/>
      <c r="E70" s="26" t="s">
        <v>4</v>
      </c>
      <c r="F70" s="29">
        <v>0</v>
      </c>
      <c r="G70" s="29">
        <v>0</v>
      </c>
      <c r="H70" s="29">
        <v>0</v>
      </c>
      <c r="I70" s="29">
        <f t="shared" si="6"/>
        <v>0</v>
      </c>
      <c r="J70" s="29">
        <f t="shared" si="6"/>
        <v>0</v>
      </c>
      <c r="K70" s="93"/>
    </row>
    <row r="71" spans="1:11" ht="19.2" x14ac:dyDescent="0.3">
      <c r="A71" s="41"/>
      <c r="B71" s="105"/>
      <c r="C71" s="26"/>
      <c r="D71" s="60"/>
      <c r="E71" s="27" t="s">
        <v>5</v>
      </c>
      <c r="F71" s="29">
        <v>0</v>
      </c>
      <c r="G71" s="29">
        <v>0</v>
      </c>
      <c r="H71" s="29">
        <v>0</v>
      </c>
      <c r="I71" s="29">
        <f t="shared" ref="I71" si="7">H71-G71</f>
        <v>0</v>
      </c>
      <c r="J71" s="29">
        <f t="shared" ref="J71" si="8">I71-H71</f>
        <v>0</v>
      </c>
      <c r="K71" s="94"/>
    </row>
    <row r="72" spans="1:11" x14ac:dyDescent="0.3">
      <c r="A72" s="41"/>
      <c r="B72" s="42" t="s">
        <v>6</v>
      </c>
      <c r="C72" s="42"/>
      <c r="D72" s="42"/>
      <c r="E72" s="3" t="s">
        <v>7</v>
      </c>
      <c r="F72" s="29">
        <f>SUM(F73:F76)</f>
        <v>520.6</v>
      </c>
      <c r="G72" s="29">
        <f>SUM(G73:G76)</f>
        <v>520.6</v>
      </c>
      <c r="H72" s="29">
        <v>400</v>
      </c>
      <c r="I72" s="29">
        <f t="shared" si="4"/>
        <v>-120.60000000000002</v>
      </c>
      <c r="J72" s="29">
        <f t="shared" si="3"/>
        <v>76.834421820975791</v>
      </c>
      <c r="K72" s="43" t="s">
        <v>47</v>
      </c>
    </row>
    <row r="73" spans="1:11" ht="19.2" x14ac:dyDescent="0.3">
      <c r="A73" s="41"/>
      <c r="B73" s="42"/>
      <c r="C73" s="42"/>
      <c r="D73" s="42"/>
      <c r="E73" s="3" t="s">
        <v>2</v>
      </c>
      <c r="F73" s="29">
        <v>0</v>
      </c>
      <c r="G73" s="29">
        <v>0</v>
      </c>
      <c r="H73" s="29">
        <v>0</v>
      </c>
      <c r="I73" s="29">
        <f t="shared" si="4"/>
        <v>0</v>
      </c>
      <c r="J73" s="29">
        <v>0</v>
      </c>
      <c r="K73" s="44"/>
    </row>
    <row r="74" spans="1:11" ht="19.2" x14ac:dyDescent="0.3">
      <c r="A74" s="41"/>
      <c r="B74" s="42"/>
      <c r="C74" s="42"/>
      <c r="D74" s="42"/>
      <c r="E74" s="3" t="s">
        <v>3</v>
      </c>
      <c r="F74" s="29">
        <v>120.6</v>
      </c>
      <c r="G74" s="29">
        <f>F74</f>
        <v>120.6</v>
      </c>
      <c r="H74" s="29">
        <v>0</v>
      </c>
      <c r="I74" s="29">
        <f t="shared" si="4"/>
        <v>-120.6</v>
      </c>
      <c r="J74" s="29">
        <f t="shared" si="3"/>
        <v>0</v>
      </c>
      <c r="K74" s="44"/>
    </row>
    <row r="75" spans="1:11" x14ac:dyDescent="0.3">
      <c r="A75" s="41"/>
      <c r="B75" s="42"/>
      <c r="C75" s="42"/>
      <c r="D75" s="42"/>
      <c r="E75" s="3" t="s">
        <v>4</v>
      </c>
      <c r="F75" s="29">
        <v>400</v>
      </c>
      <c r="G75" s="29">
        <v>400</v>
      </c>
      <c r="H75" s="29">
        <v>400</v>
      </c>
      <c r="I75" s="29">
        <f t="shared" si="4"/>
        <v>0</v>
      </c>
      <c r="J75" s="29">
        <f t="shared" si="3"/>
        <v>100</v>
      </c>
      <c r="K75" s="44"/>
    </row>
    <row r="76" spans="1:11" ht="19.2" x14ac:dyDescent="0.3">
      <c r="A76" s="41"/>
      <c r="B76" s="42"/>
      <c r="C76" s="42"/>
      <c r="D76" s="42"/>
      <c r="E76" s="3" t="s">
        <v>5</v>
      </c>
      <c r="F76" s="29">
        <v>0</v>
      </c>
      <c r="G76" s="29">
        <v>0</v>
      </c>
      <c r="H76" s="29">
        <v>0</v>
      </c>
      <c r="I76" s="29">
        <f t="shared" si="4"/>
        <v>0</v>
      </c>
      <c r="J76" s="29">
        <f t="shared" si="4"/>
        <v>0</v>
      </c>
      <c r="K76" s="45"/>
    </row>
    <row r="77" spans="1:11" x14ac:dyDescent="0.3">
      <c r="A77" s="46" t="s">
        <v>8</v>
      </c>
      <c r="B77" s="47"/>
      <c r="C77" s="47"/>
      <c r="D77" s="48"/>
      <c r="E77" s="6" t="s">
        <v>1</v>
      </c>
      <c r="F77" s="30">
        <f>SUM(F78:F81)</f>
        <v>32279.399999999998</v>
      </c>
      <c r="G77" s="30">
        <f>SUM(G78:G81)</f>
        <v>32279.399999999998</v>
      </c>
      <c r="H77" s="38">
        <v>20665.5</v>
      </c>
      <c r="I77" s="29">
        <f t="shared" si="4"/>
        <v>-11613.899999999998</v>
      </c>
      <c r="J77" s="29">
        <f t="shared" si="3"/>
        <v>64.020706704585592</v>
      </c>
      <c r="K77" s="43" t="s">
        <v>47</v>
      </c>
    </row>
    <row r="78" spans="1:11" ht="19.2" x14ac:dyDescent="0.3">
      <c r="A78" s="49"/>
      <c r="B78" s="50"/>
      <c r="C78" s="50"/>
      <c r="D78" s="51"/>
      <c r="E78" s="6" t="s">
        <v>2</v>
      </c>
      <c r="F78" s="30">
        <v>0</v>
      </c>
      <c r="G78" s="30">
        <v>0</v>
      </c>
      <c r="H78" s="38">
        <v>0</v>
      </c>
      <c r="I78" s="29">
        <f t="shared" si="4"/>
        <v>0</v>
      </c>
      <c r="J78" s="29">
        <v>0</v>
      </c>
      <c r="K78" s="44"/>
    </row>
    <row r="79" spans="1:11" ht="19.2" x14ac:dyDescent="0.3">
      <c r="A79" s="52"/>
      <c r="B79" s="53"/>
      <c r="C79" s="53"/>
      <c r="D79" s="54"/>
      <c r="E79" s="6" t="s">
        <v>3</v>
      </c>
      <c r="F79" s="30">
        <f>F74+F54+F44</f>
        <v>480.6</v>
      </c>
      <c r="G79" s="30">
        <f>F79</f>
        <v>480.6</v>
      </c>
      <c r="H79" s="38">
        <v>0</v>
      </c>
      <c r="I79" s="29">
        <f t="shared" si="4"/>
        <v>-480.6</v>
      </c>
      <c r="J79" s="29">
        <f t="shared" si="3"/>
        <v>0</v>
      </c>
      <c r="K79" s="44"/>
    </row>
    <row r="80" spans="1:11" x14ac:dyDescent="0.3">
      <c r="A80" s="52"/>
      <c r="B80" s="53"/>
      <c r="C80" s="53"/>
      <c r="D80" s="54"/>
      <c r="E80" s="6" t="s">
        <v>4</v>
      </c>
      <c r="F80" s="30">
        <f>F75+F55+F45</f>
        <v>29498.799999999999</v>
      </c>
      <c r="G80" s="30">
        <f>F80</f>
        <v>29498.799999999999</v>
      </c>
      <c r="H80" s="38">
        <v>20665.5</v>
      </c>
      <c r="I80" s="29">
        <f t="shared" si="4"/>
        <v>-8833.2999999999993</v>
      </c>
      <c r="J80" s="29">
        <f t="shared" si="3"/>
        <v>70.055392083745787</v>
      </c>
      <c r="K80" s="44"/>
    </row>
    <row r="81" spans="1:11" ht="19.2" x14ac:dyDescent="0.3">
      <c r="A81" s="55"/>
      <c r="B81" s="56"/>
      <c r="C81" s="56"/>
      <c r="D81" s="57"/>
      <c r="E81" s="6" t="s">
        <v>5</v>
      </c>
      <c r="F81" s="38">
        <v>2300</v>
      </c>
      <c r="G81" s="38">
        <v>2300</v>
      </c>
      <c r="H81" s="38">
        <v>201.4</v>
      </c>
      <c r="I81" s="29">
        <f t="shared" si="4"/>
        <v>-2098.6</v>
      </c>
      <c r="J81" s="29">
        <f t="shared" si="3"/>
        <v>8.7565217391304344</v>
      </c>
      <c r="K81" s="45"/>
    </row>
    <row r="82" spans="1:11" x14ac:dyDescent="0.3">
      <c r="A82" s="42" t="s">
        <v>20</v>
      </c>
      <c r="B82" s="42"/>
      <c r="C82" s="42"/>
      <c r="D82" s="42"/>
      <c r="E82" s="3"/>
      <c r="F82" s="29"/>
      <c r="G82" s="29"/>
      <c r="H82" s="29"/>
      <c r="I82" s="29"/>
      <c r="J82" s="29"/>
      <c r="K82" s="4"/>
    </row>
    <row r="83" spans="1:11" x14ac:dyDescent="0.3">
      <c r="A83" s="39"/>
      <c r="B83" s="42" t="s">
        <v>21</v>
      </c>
      <c r="C83" s="42"/>
      <c r="D83" s="39"/>
      <c r="E83" s="3" t="s">
        <v>1</v>
      </c>
      <c r="F83" s="29">
        <v>0</v>
      </c>
      <c r="G83" s="29">
        <v>0</v>
      </c>
      <c r="H83" s="29">
        <v>0</v>
      </c>
      <c r="I83" s="29">
        <f t="shared" si="4"/>
        <v>0</v>
      </c>
      <c r="J83" s="29">
        <f t="shared" si="4"/>
        <v>0</v>
      </c>
      <c r="K83" s="43" t="s">
        <v>47</v>
      </c>
    </row>
    <row r="84" spans="1:11" ht="19.2" x14ac:dyDescent="0.3">
      <c r="A84" s="39"/>
      <c r="B84" s="42"/>
      <c r="C84" s="42"/>
      <c r="D84" s="39"/>
      <c r="E84" s="3" t="s">
        <v>2</v>
      </c>
      <c r="F84" s="29">
        <v>0</v>
      </c>
      <c r="G84" s="29">
        <v>0</v>
      </c>
      <c r="H84" s="29">
        <v>0</v>
      </c>
      <c r="I84" s="29">
        <f t="shared" ref="I84:I91" si="9">H84-G84</f>
        <v>0</v>
      </c>
      <c r="J84" s="29">
        <f t="shared" ref="J84:J92" si="10">I84-H84</f>
        <v>0</v>
      </c>
      <c r="K84" s="44"/>
    </row>
    <row r="85" spans="1:11" ht="19.2" x14ac:dyDescent="0.3">
      <c r="A85" s="39"/>
      <c r="B85" s="42"/>
      <c r="C85" s="42"/>
      <c r="D85" s="39"/>
      <c r="E85" s="3" t="s">
        <v>3</v>
      </c>
      <c r="F85" s="29">
        <v>0</v>
      </c>
      <c r="G85" s="29">
        <v>0</v>
      </c>
      <c r="H85" s="29">
        <v>0</v>
      </c>
      <c r="I85" s="29">
        <f t="shared" si="9"/>
        <v>0</v>
      </c>
      <c r="J85" s="29">
        <f t="shared" si="10"/>
        <v>0</v>
      </c>
      <c r="K85" s="44"/>
    </row>
    <row r="86" spans="1:11" x14ac:dyDescent="0.3">
      <c r="A86" s="39"/>
      <c r="B86" s="42"/>
      <c r="C86" s="42"/>
      <c r="D86" s="39"/>
      <c r="E86" s="3" t="s">
        <v>4</v>
      </c>
      <c r="F86" s="29">
        <v>0</v>
      </c>
      <c r="G86" s="29">
        <v>0</v>
      </c>
      <c r="H86" s="29">
        <v>0</v>
      </c>
      <c r="I86" s="29">
        <f t="shared" si="9"/>
        <v>0</v>
      </c>
      <c r="J86" s="29">
        <f t="shared" si="10"/>
        <v>0</v>
      </c>
      <c r="K86" s="44"/>
    </row>
    <row r="87" spans="1:11" ht="22.8" customHeight="1" x14ac:dyDescent="0.3">
      <c r="A87" s="39"/>
      <c r="B87" s="42"/>
      <c r="C87" s="42"/>
      <c r="D87" s="39"/>
      <c r="E87" s="8" t="s">
        <v>5</v>
      </c>
      <c r="F87" s="29">
        <v>0</v>
      </c>
      <c r="G87" s="37">
        <v>0</v>
      </c>
      <c r="H87" s="29">
        <v>0</v>
      </c>
      <c r="I87" s="29">
        <f t="shared" si="9"/>
        <v>0</v>
      </c>
      <c r="J87" s="29">
        <f t="shared" si="10"/>
        <v>0</v>
      </c>
      <c r="K87" s="45"/>
    </row>
    <row r="88" spans="1:11" x14ac:dyDescent="0.3">
      <c r="A88" s="39"/>
      <c r="B88" s="42" t="s">
        <v>22</v>
      </c>
      <c r="C88" s="42"/>
      <c r="D88" s="39"/>
      <c r="E88" s="3" t="s">
        <v>1</v>
      </c>
      <c r="F88" s="29">
        <v>0</v>
      </c>
      <c r="G88" s="29">
        <v>0</v>
      </c>
      <c r="H88" s="29">
        <v>0</v>
      </c>
      <c r="I88" s="29">
        <f t="shared" si="9"/>
        <v>0</v>
      </c>
      <c r="J88" s="29">
        <f t="shared" si="10"/>
        <v>0</v>
      </c>
      <c r="K88" s="43" t="s">
        <v>47</v>
      </c>
    </row>
    <row r="89" spans="1:11" ht="19.2" x14ac:dyDescent="0.3">
      <c r="A89" s="39"/>
      <c r="B89" s="42"/>
      <c r="C89" s="42"/>
      <c r="D89" s="39"/>
      <c r="E89" s="3" t="s">
        <v>2</v>
      </c>
      <c r="F89" s="29">
        <v>0</v>
      </c>
      <c r="G89" s="29">
        <v>0</v>
      </c>
      <c r="H89" s="29">
        <v>0</v>
      </c>
      <c r="I89" s="29">
        <f t="shared" si="9"/>
        <v>0</v>
      </c>
      <c r="J89" s="29">
        <f t="shared" si="10"/>
        <v>0</v>
      </c>
      <c r="K89" s="44"/>
    </row>
    <row r="90" spans="1:11" ht="19.2" x14ac:dyDescent="0.3">
      <c r="A90" s="39"/>
      <c r="B90" s="42"/>
      <c r="C90" s="42"/>
      <c r="D90" s="39"/>
      <c r="E90" s="3" t="s">
        <v>3</v>
      </c>
      <c r="F90" s="29">
        <v>0</v>
      </c>
      <c r="G90" s="29">
        <v>0</v>
      </c>
      <c r="H90" s="29">
        <v>0</v>
      </c>
      <c r="I90" s="29">
        <f t="shared" si="9"/>
        <v>0</v>
      </c>
      <c r="J90" s="29">
        <f t="shared" si="10"/>
        <v>0</v>
      </c>
      <c r="K90" s="44"/>
    </row>
    <row r="91" spans="1:11" x14ac:dyDescent="0.3">
      <c r="A91" s="39"/>
      <c r="B91" s="42"/>
      <c r="C91" s="42"/>
      <c r="D91" s="39"/>
      <c r="E91" s="3" t="s">
        <v>4</v>
      </c>
      <c r="F91" s="29">
        <v>0</v>
      </c>
      <c r="G91" s="29">
        <v>0</v>
      </c>
      <c r="H91" s="29">
        <v>0</v>
      </c>
      <c r="I91" s="29">
        <f t="shared" si="9"/>
        <v>0</v>
      </c>
      <c r="J91" s="29">
        <f t="shared" si="10"/>
        <v>0</v>
      </c>
      <c r="K91" s="44"/>
    </row>
    <row r="92" spans="1:11" ht="23.4" customHeight="1" x14ac:dyDescent="0.3">
      <c r="A92" s="39"/>
      <c r="B92" s="42"/>
      <c r="C92" s="42"/>
      <c r="D92" s="39"/>
      <c r="E92" s="8" t="s">
        <v>5</v>
      </c>
      <c r="F92" s="29">
        <v>0</v>
      </c>
      <c r="G92" s="37">
        <v>0</v>
      </c>
      <c r="H92" s="29">
        <v>0</v>
      </c>
      <c r="I92" s="29">
        <f t="shared" si="4"/>
        <v>0</v>
      </c>
      <c r="J92" s="29">
        <f t="shared" si="10"/>
        <v>0</v>
      </c>
      <c r="K92" s="45"/>
    </row>
    <row r="93" spans="1:11" x14ac:dyDescent="0.3">
      <c r="A93" s="39"/>
      <c r="B93" s="40" t="s">
        <v>23</v>
      </c>
      <c r="C93" s="40"/>
      <c r="D93" s="40"/>
      <c r="E93" s="6" t="s">
        <v>1</v>
      </c>
      <c r="F93" s="30">
        <f>SUM(F94:F97)</f>
        <v>32279.399999999998</v>
      </c>
      <c r="G93" s="30">
        <f>SUM(G94:G97)</f>
        <v>32279.399999999998</v>
      </c>
      <c r="H93" s="38">
        <v>20665.5</v>
      </c>
      <c r="I93" s="29">
        <f t="shared" ref="I93:I97" si="11">H93-G93</f>
        <v>-11613.899999999998</v>
      </c>
      <c r="J93" s="29">
        <f t="shared" ref="J93" si="12">H93/G93*100</f>
        <v>64.020706704585592</v>
      </c>
      <c r="K93" s="43" t="s">
        <v>47</v>
      </c>
    </row>
    <row r="94" spans="1:11" ht="19.2" x14ac:dyDescent="0.3">
      <c r="A94" s="39"/>
      <c r="B94" s="40"/>
      <c r="C94" s="40"/>
      <c r="D94" s="40"/>
      <c r="E94" s="6" t="s">
        <v>2</v>
      </c>
      <c r="F94" s="30">
        <v>0</v>
      </c>
      <c r="G94" s="30">
        <v>0</v>
      </c>
      <c r="H94" s="38">
        <v>0</v>
      </c>
      <c r="I94" s="29">
        <f t="shared" si="11"/>
        <v>0</v>
      </c>
      <c r="J94" s="29">
        <v>0</v>
      </c>
      <c r="K94" s="44"/>
    </row>
    <row r="95" spans="1:11" ht="19.2" x14ac:dyDescent="0.3">
      <c r="A95" s="39"/>
      <c r="B95" s="40"/>
      <c r="C95" s="40"/>
      <c r="D95" s="40"/>
      <c r="E95" s="6" t="s">
        <v>3</v>
      </c>
      <c r="F95" s="30">
        <f>F79</f>
        <v>480.6</v>
      </c>
      <c r="G95" s="30">
        <f>G79</f>
        <v>480.6</v>
      </c>
      <c r="H95" s="38">
        <v>0</v>
      </c>
      <c r="I95" s="29">
        <f t="shared" si="11"/>
        <v>-480.6</v>
      </c>
      <c r="J95" s="29">
        <f t="shared" ref="J95:J97" si="13">H95/G95*100</f>
        <v>0</v>
      </c>
      <c r="K95" s="44"/>
    </row>
    <row r="96" spans="1:11" x14ac:dyDescent="0.3">
      <c r="A96" s="39"/>
      <c r="B96" s="40"/>
      <c r="C96" s="40"/>
      <c r="D96" s="40"/>
      <c r="E96" s="6" t="s">
        <v>4</v>
      </c>
      <c r="F96" s="30">
        <f>F80</f>
        <v>29498.799999999999</v>
      </c>
      <c r="G96" s="30">
        <f>F96</f>
        <v>29498.799999999999</v>
      </c>
      <c r="H96" s="38">
        <f>H80</f>
        <v>20665.5</v>
      </c>
      <c r="I96" s="29">
        <f t="shared" si="11"/>
        <v>-8833.2999999999993</v>
      </c>
      <c r="J96" s="29">
        <f t="shared" si="13"/>
        <v>70.055392083745787</v>
      </c>
      <c r="K96" s="44"/>
    </row>
    <row r="97" spans="1:11" ht="19.2" x14ac:dyDescent="0.3">
      <c r="A97" s="39"/>
      <c r="B97" s="40"/>
      <c r="C97" s="40"/>
      <c r="D97" s="40"/>
      <c r="E97" s="7" t="s">
        <v>5</v>
      </c>
      <c r="F97" s="38">
        <v>2300</v>
      </c>
      <c r="G97" s="38">
        <v>2300</v>
      </c>
      <c r="H97" s="38">
        <v>201.4</v>
      </c>
      <c r="I97" s="29">
        <f t="shared" si="11"/>
        <v>-2098.6</v>
      </c>
      <c r="J97" s="29">
        <f t="shared" si="13"/>
        <v>8.7565217391304344</v>
      </c>
      <c r="K97" s="45"/>
    </row>
    <row r="98" spans="1:11" x14ac:dyDescent="0.3">
      <c r="A98" s="39"/>
      <c r="B98" s="40" t="s">
        <v>24</v>
      </c>
      <c r="C98" s="40"/>
      <c r="D98" s="40" t="s">
        <v>16</v>
      </c>
      <c r="E98" s="6" t="s">
        <v>1</v>
      </c>
      <c r="F98" s="38">
        <f>SUM(F99:F102)</f>
        <v>31922.799999999999</v>
      </c>
      <c r="G98" s="38">
        <f>F98</f>
        <v>31922.799999999999</v>
      </c>
      <c r="H98" s="38">
        <f>SUM(H99:H102)</f>
        <v>12934.6</v>
      </c>
      <c r="I98" s="29">
        <f t="shared" si="4"/>
        <v>-18988.199999999997</v>
      </c>
      <c r="J98" s="29">
        <v>16.5</v>
      </c>
      <c r="K98" s="43" t="s">
        <v>47</v>
      </c>
    </row>
    <row r="99" spans="1:11" ht="19.2" x14ac:dyDescent="0.3">
      <c r="A99" s="39"/>
      <c r="B99" s="40"/>
      <c r="C99" s="40"/>
      <c r="D99" s="40"/>
      <c r="E99" s="6" t="s">
        <v>2</v>
      </c>
      <c r="F99" s="38">
        <v>0</v>
      </c>
      <c r="G99" s="38">
        <v>0</v>
      </c>
      <c r="H99" s="38">
        <v>0</v>
      </c>
      <c r="I99" s="29">
        <f t="shared" si="4"/>
        <v>0</v>
      </c>
      <c r="J99" s="29">
        <f t="shared" si="4"/>
        <v>0</v>
      </c>
      <c r="K99" s="44"/>
    </row>
    <row r="100" spans="1:11" ht="19.2" x14ac:dyDescent="0.3">
      <c r="A100" s="39"/>
      <c r="B100" s="40"/>
      <c r="C100" s="40"/>
      <c r="D100" s="40"/>
      <c r="E100" s="6" t="s">
        <v>3</v>
      </c>
      <c r="F100" s="29">
        <v>180</v>
      </c>
      <c r="G100" s="29">
        <v>180</v>
      </c>
      <c r="H100" s="29">
        <v>0</v>
      </c>
      <c r="I100" s="29">
        <f t="shared" ref="I100:I101" si="14">H100-G100</f>
        <v>-180</v>
      </c>
      <c r="J100" s="29">
        <f t="shared" ref="J100" si="15">I100-H100</f>
        <v>-180</v>
      </c>
      <c r="K100" s="44"/>
    </row>
    <row r="101" spans="1:11" x14ac:dyDescent="0.3">
      <c r="A101" s="39"/>
      <c r="B101" s="40"/>
      <c r="C101" s="40"/>
      <c r="D101" s="40"/>
      <c r="E101" s="3" t="s">
        <v>4</v>
      </c>
      <c r="F101" s="29">
        <v>29442.799999999999</v>
      </c>
      <c r="G101" s="29">
        <f>F101</f>
        <v>29442.799999999999</v>
      </c>
      <c r="H101" s="29">
        <v>12733.2</v>
      </c>
      <c r="I101" s="29">
        <f t="shared" si="14"/>
        <v>-16709.599999999999</v>
      </c>
      <c r="J101" s="29">
        <v>17.8</v>
      </c>
      <c r="K101" s="44"/>
    </row>
    <row r="102" spans="1:11" ht="21" customHeight="1" x14ac:dyDescent="0.3">
      <c r="A102" s="39"/>
      <c r="B102" s="40"/>
      <c r="C102" s="40"/>
      <c r="D102" s="40"/>
      <c r="E102" s="8" t="s">
        <v>5</v>
      </c>
      <c r="F102" s="29">
        <v>2300</v>
      </c>
      <c r="G102" s="37">
        <v>2300</v>
      </c>
      <c r="H102" s="29">
        <v>201.4</v>
      </c>
      <c r="I102" s="29">
        <f t="shared" si="4"/>
        <v>-2098.6</v>
      </c>
      <c r="J102" s="29">
        <f t="shared" si="3"/>
        <v>8.7565217391304344</v>
      </c>
      <c r="K102" s="45"/>
    </row>
    <row r="103" spans="1:11" x14ac:dyDescent="0.3">
      <c r="A103" s="58"/>
      <c r="B103" s="41" t="s">
        <v>25</v>
      </c>
      <c r="C103" s="41"/>
      <c r="D103" s="39" t="s">
        <v>13</v>
      </c>
      <c r="E103" s="2" t="s">
        <v>1</v>
      </c>
      <c r="F103" s="29">
        <f>F12</f>
        <v>77.5</v>
      </c>
      <c r="G103" s="29">
        <f>F103</f>
        <v>77.5</v>
      </c>
      <c r="H103" s="29">
        <v>0</v>
      </c>
      <c r="I103" s="29">
        <f t="shared" si="4"/>
        <v>-77.5</v>
      </c>
      <c r="J103" s="29">
        <f t="shared" si="3"/>
        <v>0</v>
      </c>
      <c r="K103" s="43" t="s">
        <v>47</v>
      </c>
    </row>
    <row r="104" spans="1:11" ht="19.2" x14ac:dyDescent="0.3">
      <c r="A104" s="59"/>
      <c r="B104" s="41"/>
      <c r="C104" s="41"/>
      <c r="D104" s="39"/>
      <c r="E104" s="2" t="s">
        <v>2</v>
      </c>
      <c r="F104" s="29">
        <v>0</v>
      </c>
      <c r="G104" s="29">
        <v>0</v>
      </c>
      <c r="H104" s="29">
        <v>0</v>
      </c>
      <c r="I104" s="29">
        <f t="shared" si="4"/>
        <v>0</v>
      </c>
      <c r="J104" s="29">
        <v>0</v>
      </c>
      <c r="K104" s="44"/>
    </row>
    <row r="105" spans="1:11" ht="19.2" x14ac:dyDescent="0.3">
      <c r="A105" s="59"/>
      <c r="B105" s="41"/>
      <c r="C105" s="41"/>
      <c r="D105" s="39"/>
      <c r="E105" s="3" t="s">
        <v>3</v>
      </c>
      <c r="F105" s="29">
        <f>F14</f>
        <v>50.5</v>
      </c>
      <c r="G105" s="29">
        <f>F105</f>
        <v>50.5</v>
      </c>
      <c r="H105" s="29">
        <v>0</v>
      </c>
      <c r="I105" s="29">
        <f t="shared" si="4"/>
        <v>-50.5</v>
      </c>
      <c r="J105" s="29">
        <v>0</v>
      </c>
      <c r="K105" s="44"/>
    </row>
    <row r="106" spans="1:11" x14ac:dyDescent="0.3">
      <c r="A106" s="59"/>
      <c r="B106" s="41"/>
      <c r="C106" s="41"/>
      <c r="D106" s="39"/>
      <c r="E106" s="2" t="s">
        <v>4</v>
      </c>
      <c r="F106" s="29">
        <f>F15</f>
        <v>27</v>
      </c>
      <c r="G106" s="29">
        <f>F106</f>
        <v>27</v>
      </c>
      <c r="H106" s="29">
        <v>0</v>
      </c>
      <c r="I106" s="29">
        <f t="shared" si="4"/>
        <v>-27</v>
      </c>
      <c r="J106" s="29">
        <f t="shared" si="3"/>
        <v>0</v>
      </c>
      <c r="K106" s="44"/>
    </row>
    <row r="107" spans="1:11" ht="19.2" x14ac:dyDescent="0.3">
      <c r="A107" s="60"/>
      <c r="B107" s="41"/>
      <c r="C107" s="41"/>
      <c r="D107" s="39"/>
      <c r="E107" s="2" t="s">
        <v>5</v>
      </c>
      <c r="F107" s="29">
        <v>0</v>
      </c>
      <c r="G107" s="29">
        <v>0</v>
      </c>
      <c r="H107" s="29">
        <v>0</v>
      </c>
      <c r="I107" s="29">
        <f t="shared" si="4"/>
        <v>0</v>
      </c>
      <c r="J107" s="29">
        <v>0</v>
      </c>
      <c r="K107" s="45"/>
    </row>
    <row r="108" spans="1:11" x14ac:dyDescent="0.3">
      <c r="A108" s="58"/>
      <c r="B108" s="41" t="s">
        <v>26</v>
      </c>
      <c r="C108" s="41"/>
      <c r="D108" s="39" t="s">
        <v>14</v>
      </c>
      <c r="E108" s="2" t="s">
        <v>1</v>
      </c>
      <c r="F108" s="29">
        <v>29</v>
      </c>
      <c r="G108" s="29">
        <v>29</v>
      </c>
      <c r="H108" s="29">
        <v>29</v>
      </c>
      <c r="I108" s="29">
        <f t="shared" si="4"/>
        <v>0</v>
      </c>
      <c r="J108" s="29">
        <f t="shared" ref="J108:J120" si="16">H108/G108*100</f>
        <v>100</v>
      </c>
      <c r="K108" s="43" t="s">
        <v>47</v>
      </c>
    </row>
    <row r="109" spans="1:11" ht="19.2" x14ac:dyDescent="0.3">
      <c r="A109" s="59"/>
      <c r="B109" s="41"/>
      <c r="C109" s="41"/>
      <c r="D109" s="39"/>
      <c r="E109" s="2" t="s">
        <v>2</v>
      </c>
      <c r="F109" s="29">
        <v>0</v>
      </c>
      <c r="G109" s="29">
        <v>0</v>
      </c>
      <c r="H109" s="29">
        <v>0</v>
      </c>
      <c r="I109" s="29">
        <f t="shared" si="4"/>
        <v>0</v>
      </c>
      <c r="J109" s="29">
        <f t="shared" si="4"/>
        <v>0</v>
      </c>
      <c r="K109" s="44"/>
    </row>
    <row r="110" spans="1:11" ht="19.2" x14ac:dyDescent="0.3">
      <c r="A110" s="59"/>
      <c r="B110" s="41"/>
      <c r="C110" s="41"/>
      <c r="D110" s="39"/>
      <c r="E110" s="3" t="s">
        <v>3</v>
      </c>
      <c r="F110" s="29">
        <v>0</v>
      </c>
      <c r="G110" s="29">
        <v>0</v>
      </c>
      <c r="H110" s="29">
        <v>0</v>
      </c>
      <c r="I110" s="29">
        <f t="shared" ref="I110" si="17">H110-G110</f>
        <v>0</v>
      </c>
      <c r="J110" s="29">
        <f t="shared" ref="J110" si="18">I110-H110</f>
        <v>0</v>
      </c>
      <c r="K110" s="44"/>
    </row>
    <row r="111" spans="1:11" x14ac:dyDescent="0.3">
      <c r="A111" s="59"/>
      <c r="B111" s="41"/>
      <c r="C111" s="41"/>
      <c r="D111" s="39"/>
      <c r="E111" s="8" t="s">
        <v>4</v>
      </c>
      <c r="F111" s="29">
        <v>29</v>
      </c>
      <c r="G111" s="37">
        <v>29</v>
      </c>
      <c r="H111" s="29">
        <v>29</v>
      </c>
      <c r="I111" s="29">
        <f t="shared" si="4"/>
        <v>0</v>
      </c>
      <c r="J111" s="29">
        <f t="shared" si="16"/>
        <v>100</v>
      </c>
      <c r="K111" s="44"/>
    </row>
    <row r="112" spans="1:11" ht="19.2" x14ac:dyDescent="0.3">
      <c r="A112" s="60"/>
      <c r="B112" s="41"/>
      <c r="C112" s="41"/>
      <c r="D112" s="39"/>
      <c r="E112" s="2" t="s">
        <v>5</v>
      </c>
      <c r="F112" s="29">
        <v>0</v>
      </c>
      <c r="G112" s="29">
        <v>0</v>
      </c>
      <c r="H112" s="29">
        <v>0</v>
      </c>
      <c r="I112" s="29">
        <f t="shared" si="4"/>
        <v>0</v>
      </c>
      <c r="J112" s="29">
        <f t="shared" si="4"/>
        <v>0</v>
      </c>
      <c r="K112" s="45"/>
    </row>
    <row r="113" spans="1:11" x14ac:dyDescent="0.3">
      <c r="A113" s="58"/>
      <c r="B113" s="41" t="s">
        <v>27</v>
      </c>
      <c r="C113" s="41"/>
      <c r="D113" s="39" t="s">
        <v>15</v>
      </c>
      <c r="E113" s="2" t="s">
        <v>1</v>
      </c>
      <c r="F113" s="29">
        <v>101</v>
      </c>
      <c r="G113" s="29">
        <v>101</v>
      </c>
      <c r="H113" s="29">
        <v>0</v>
      </c>
      <c r="I113" s="29">
        <f t="shared" si="4"/>
        <v>-101</v>
      </c>
      <c r="J113" s="29">
        <f t="shared" si="16"/>
        <v>0</v>
      </c>
      <c r="K113" s="43" t="s">
        <v>47</v>
      </c>
    </row>
    <row r="114" spans="1:11" ht="19.2" x14ac:dyDescent="0.3">
      <c r="A114" s="59"/>
      <c r="B114" s="41"/>
      <c r="C114" s="41"/>
      <c r="D114" s="39"/>
      <c r="E114" s="2" t="s">
        <v>2</v>
      </c>
      <c r="F114" s="29">
        <v>0</v>
      </c>
      <c r="G114" s="29">
        <v>0</v>
      </c>
      <c r="H114" s="29">
        <v>0</v>
      </c>
      <c r="I114" s="29">
        <f t="shared" ref="I114:J126" si="19">H114-G114</f>
        <v>0</v>
      </c>
      <c r="J114" s="29">
        <v>0</v>
      </c>
      <c r="K114" s="44"/>
    </row>
    <row r="115" spans="1:11" ht="19.2" x14ac:dyDescent="0.3">
      <c r="A115" s="59"/>
      <c r="B115" s="41"/>
      <c r="C115" s="41"/>
      <c r="D115" s="39"/>
      <c r="E115" s="3" t="s">
        <v>3</v>
      </c>
      <c r="F115" s="29">
        <f>F33</f>
        <v>101</v>
      </c>
      <c r="G115" s="29">
        <f>F115</f>
        <v>101</v>
      </c>
      <c r="H115" s="29">
        <v>0</v>
      </c>
      <c r="I115" s="29">
        <f t="shared" si="19"/>
        <v>-101</v>
      </c>
      <c r="J115" s="29">
        <v>0</v>
      </c>
      <c r="K115" s="44"/>
    </row>
    <row r="116" spans="1:11" x14ac:dyDescent="0.3">
      <c r="A116" s="59"/>
      <c r="B116" s="41"/>
      <c r="C116" s="41"/>
      <c r="D116" s="39"/>
      <c r="E116" s="2" t="s">
        <v>4</v>
      </c>
      <c r="F116" s="29">
        <v>0</v>
      </c>
      <c r="G116" s="29">
        <v>0</v>
      </c>
      <c r="H116" s="29">
        <v>0</v>
      </c>
      <c r="I116" s="29">
        <f t="shared" si="19"/>
        <v>0</v>
      </c>
      <c r="J116" s="29">
        <v>0</v>
      </c>
      <c r="K116" s="44"/>
    </row>
    <row r="117" spans="1:11" ht="19.2" x14ac:dyDescent="0.3">
      <c r="A117" s="60"/>
      <c r="B117" s="41"/>
      <c r="C117" s="41"/>
      <c r="D117" s="39"/>
      <c r="E117" s="2" t="s">
        <v>5</v>
      </c>
      <c r="F117" s="29">
        <v>0</v>
      </c>
      <c r="G117" s="29">
        <v>0</v>
      </c>
      <c r="H117" s="29">
        <v>0</v>
      </c>
      <c r="I117" s="29">
        <f t="shared" si="19"/>
        <v>0</v>
      </c>
      <c r="J117" s="29">
        <v>0</v>
      </c>
      <c r="K117" s="45"/>
    </row>
    <row r="118" spans="1:11" x14ac:dyDescent="0.3">
      <c r="A118" s="58"/>
      <c r="B118" s="41" t="s">
        <v>9</v>
      </c>
      <c r="C118" s="41"/>
      <c r="D118" s="39" t="s">
        <v>19</v>
      </c>
      <c r="E118" s="2" t="s">
        <v>1</v>
      </c>
      <c r="F118" s="38">
        <f>F120</f>
        <v>149.1</v>
      </c>
      <c r="G118" s="38">
        <f>F118</f>
        <v>149.1</v>
      </c>
      <c r="H118" s="38">
        <v>0</v>
      </c>
      <c r="I118" s="29">
        <f t="shared" si="19"/>
        <v>-149.1</v>
      </c>
      <c r="J118" s="29">
        <f t="shared" si="16"/>
        <v>0</v>
      </c>
      <c r="K118" s="43" t="s">
        <v>47</v>
      </c>
    </row>
    <row r="119" spans="1:11" ht="19.2" x14ac:dyDescent="0.3">
      <c r="A119" s="59"/>
      <c r="B119" s="41"/>
      <c r="C119" s="41"/>
      <c r="D119" s="39"/>
      <c r="E119" s="2" t="s">
        <v>2</v>
      </c>
      <c r="F119" s="29">
        <v>0</v>
      </c>
      <c r="G119" s="29">
        <v>0</v>
      </c>
      <c r="H119" s="29">
        <v>0</v>
      </c>
      <c r="I119" s="29">
        <f t="shared" si="19"/>
        <v>0</v>
      </c>
      <c r="J119" s="29">
        <v>0</v>
      </c>
      <c r="K119" s="44"/>
    </row>
    <row r="120" spans="1:11" ht="19.2" x14ac:dyDescent="0.3">
      <c r="A120" s="59"/>
      <c r="B120" s="41"/>
      <c r="C120" s="41"/>
      <c r="D120" s="39"/>
      <c r="E120" s="3" t="s">
        <v>3</v>
      </c>
      <c r="F120" s="38">
        <f>F64+F26</f>
        <v>149.1</v>
      </c>
      <c r="G120" s="38">
        <f>F120</f>
        <v>149.1</v>
      </c>
      <c r="H120" s="38">
        <v>0</v>
      </c>
      <c r="I120" s="29">
        <f t="shared" si="19"/>
        <v>-149.1</v>
      </c>
      <c r="J120" s="29">
        <f t="shared" si="16"/>
        <v>0</v>
      </c>
      <c r="K120" s="44"/>
    </row>
    <row r="121" spans="1:11" x14ac:dyDescent="0.3">
      <c r="A121" s="59"/>
      <c r="B121" s="41"/>
      <c r="C121" s="41"/>
      <c r="D121" s="39"/>
      <c r="E121" s="2" t="s">
        <v>4</v>
      </c>
      <c r="F121" s="29">
        <v>0</v>
      </c>
      <c r="G121" s="29">
        <v>0</v>
      </c>
      <c r="H121" s="29">
        <v>0</v>
      </c>
      <c r="I121" s="29">
        <f t="shared" si="19"/>
        <v>0</v>
      </c>
      <c r="J121" s="29">
        <f t="shared" si="19"/>
        <v>0</v>
      </c>
      <c r="K121" s="44"/>
    </row>
    <row r="122" spans="1:11" ht="19.2" x14ac:dyDescent="0.3">
      <c r="A122" s="60"/>
      <c r="B122" s="41"/>
      <c r="C122" s="41"/>
      <c r="D122" s="39"/>
      <c r="E122" s="2" t="s">
        <v>5</v>
      </c>
      <c r="F122" s="29">
        <v>0</v>
      </c>
      <c r="G122" s="29">
        <v>0</v>
      </c>
      <c r="H122" s="29">
        <v>0</v>
      </c>
      <c r="I122" s="29">
        <f t="shared" ref="I122" si="20">H122-G122</f>
        <v>0</v>
      </c>
      <c r="J122" s="29">
        <f t="shared" ref="J122" si="21">I122-H122</f>
        <v>0</v>
      </c>
      <c r="K122" s="45"/>
    </row>
    <row r="123" spans="1:11" x14ac:dyDescent="0.3">
      <c r="A123" s="58"/>
      <c r="B123" s="41" t="s">
        <v>48</v>
      </c>
      <c r="C123" s="41"/>
      <c r="D123" s="58" t="s">
        <v>46</v>
      </c>
      <c r="E123" s="28" t="s">
        <v>1</v>
      </c>
      <c r="F123" s="29">
        <v>0</v>
      </c>
      <c r="G123" s="29">
        <v>0</v>
      </c>
      <c r="H123" s="29">
        <f>SUM(H124:H127)</f>
        <v>0</v>
      </c>
      <c r="I123" s="29">
        <f t="shared" si="19"/>
        <v>0</v>
      </c>
      <c r="J123" s="29">
        <v>0</v>
      </c>
      <c r="K123" s="43" t="s">
        <v>47</v>
      </c>
    </row>
    <row r="124" spans="1:11" ht="19.2" x14ac:dyDescent="0.3">
      <c r="A124" s="59"/>
      <c r="B124" s="41"/>
      <c r="C124" s="41"/>
      <c r="D124" s="59"/>
      <c r="E124" s="28" t="s">
        <v>2</v>
      </c>
      <c r="F124" s="29">
        <v>0</v>
      </c>
      <c r="G124" s="29">
        <v>0</v>
      </c>
      <c r="H124" s="29">
        <v>0</v>
      </c>
      <c r="I124" s="29">
        <f t="shared" si="19"/>
        <v>0</v>
      </c>
      <c r="J124" s="29">
        <v>0</v>
      </c>
      <c r="K124" s="44"/>
    </row>
    <row r="125" spans="1:11" ht="19.2" x14ac:dyDescent="0.3">
      <c r="A125" s="59"/>
      <c r="B125" s="41"/>
      <c r="C125" s="41"/>
      <c r="D125" s="59"/>
      <c r="E125" s="26" t="s">
        <v>3</v>
      </c>
      <c r="F125" s="29">
        <v>0</v>
      </c>
      <c r="G125" s="29">
        <v>0</v>
      </c>
      <c r="H125" s="29">
        <v>0</v>
      </c>
      <c r="I125" s="29">
        <f t="shared" si="19"/>
        <v>0</v>
      </c>
      <c r="J125" s="29">
        <v>0</v>
      </c>
      <c r="K125" s="44"/>
    </row>
    <row r="126" spans="1:11" x14ac:dyDescent="0.3">
      <c r="A126" s="59"/>
      <c r="B126" s="41"/>
      <c r="C126" s="41"/>
      <c r="D126" s="59"/>
      <c r="E126" s="28" t="s">
        <v>4</v>
      </c>
      <c r="F126" s="29">
        <v>0</v>
      </c>
      <c r="G126" s="29">
        <v>0</v>
      </c>
      <c r="H126" s="29">
        <v>0</v>
      </c>
      <c r="I126" s="29">
        <f t="shared" si="19"/>
        <v>0</v>
      </c>
      <c r="J126" s="29">
        <f t="shared" si="19"/>
        <v>0</v>
      </c>
      <c r="K126" s="44"/>
    </row>
    <row r="127" spans="1:11" ht="19.2" x14ac:dyDescent="0.3">
      <c r="A127" s="60"/>
      <c r="B127" s="41"/>
      <c r="C127" s="41"/>
      <c r="D127" s="60"/>
      <c r="E127" s="28" t="s">
        <v>5</v>
      </c>
      <c r="F127" s="29">
        <v>0</v>
      </c>
      <c r="G127" s="29">
        <v>0</v>
      </c>
      <c r="H127" s="29">
        <v>0</v>
      </c>
      <c r="I127" s="29">
        <f t="shared" ref="I127" si="22">H127-G127</f>
        <v>0</v>
      </c>
      <c r="J127" s="29">
        <f t="shared" ref="J127" si="23">I127-H127</f>
        <v>0</v>
      </c>
      <c r="K127" s="45"/>
    </row>
    <row r="128" spans="1:11" x14ac:dyDescent="0.3">
      <c r="A128" s="17"/>
      <c r="B128" s="18"/>
      <c r="C128" s="18"/>
      <c r="D128" s="17"/>
      <c r="E128" s="19"/>
      <c r="F128" s="20"/>
      <c r="G128" s="20"/>
      <c r="H128" s="20"/>
      <c r="I128" s="20"/>
      <c r="J128" s="20"/>
      <c r="K128" s="20"/>
    </row>
    <row r="129" spans="1:11" ht="42" x14ac:dyDescent="0.3">
      <c r="A129" s="17"/>
      <c r="B129" s="21" t="s">
        <v>43</v>
      </c>
      <c r="C129" s="21"/>
      <c r="D129" s="21" t="s">
        <v>44</v>
      </c>
      <c r="E129" s="22"/>
      <c r="F129" s="23"/>
      <c r="G129" s="23" t="s">
        <v>49</v>
      </c>
      <c r="H129" s="24"/>
      <c r="I129" s="23"/>
      <c r="J129" s="23"/>
      <c r="K129" s="23" t="s">
        <v>52</v>
      </c>
    </row>
    <row r="130" spans="1:11" x14ac:dyDescent="0.3">
      <c r="A130" s="17"/>
      <c r="B130" s="21"/>
      <c r="C130" s="21"/>
      <c r="D130" s="21"/>
      <c r="E130" s="21"/>
      <c r="F130" s="23"/>
      <c r="G130" s="23"/>
      <c r="H130" s="23"/>
      <c r="I130" s="23"/>
      <c r="J130" s="23"/>
      <c r="K130" s="23"/>
    </row>
    <row r="131" spans="1:11" ht="409.6" x14ac:dyDescent="0.3">
      <c r="B131" s="14"/>
      <c r="C131" s="16" t="s">
        <v>19</v>
      </c>
      <c r="D131" s="12" t="s">
        <v>41</v>
      </c>
      <c r="E131" s="15" t="s">
        <v>39</v>
      </c>
      <c r="F131" s="12"/>
      <c r="G131" s="95" t="s">
        <v>42</v>
      </c>
      <c r="H131" s="95"/>
      <c r="I131" s="95"/>
      <c r="J131" s="13" t="s">
        <v>40</v>
      </c>
      <c r="K131" s="12"/>
    </row>
  </sheetData>
  <mergeCells count="106">
    <mergeCell ref="K24:K28"/>
    <mergeCell ref="A123:A127"/>
    <mergeCell ref="A103:A107"/>
    <mergeCell ref="A108:A112"/>
    <mergeCell ref="A113:A117"/>
    <mergeCell ref="A118:A122"/>
    <mergeCell ref="K72:K76"/>
    <mergeCell ref="I35:I36"/>
    <mergeCell ref="J35:J36"/>
    <mergeCell ref="K47:K51"/>
    <mergeCell ref="K42:K46"/>
    <mergeCell ref="K52:K56"/>
    <mergeCell ref="K37:K41"/>
    <mergeCell ref="A8:A10"/>
    <mergeCell ref="B8:C10"/>
    <mergeCell ref="D8:D10"/>
    <mergeCell ref="K57:K61"/>
    <mergeCell ref="K62:K66"/>
    <mergeCell ref="B57:B71"/>
    <mergeCell ref="D67:D71"/>
    <mergeCell ref="K67:K71"/>
    <mergeCell ref="J21:J23"/>
    <mergeCell ref="I21:I23"/>
    <mergeCell ref="K17:K23"/>
    <mergeCell ref="E8:E10"/>
    <mergeCell ref="E21:E23"/>
    <mergeCell ref="F21:F23"/>
    <mergeCell ref="G21:G23"/>
    <mergeCell ref="H21:H23"/>
    <mergeCell ref="K12:K16"/>
    <mergeCell ref="K31:K35"/>
    <mergeCell ref="B11:C11"/>
    <mergeCell ref="G131:I131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E35:E36"/>
    <mergeCell ref="F35:F36"/>
    <mergeCell ref="G35:G36"/>
    <mergeCell ref="H35:H36"/>
    <mergeCell ref="B12:C16"/>
    <mergeCell ref="B17:C23"/>
    <mergeCell ref="D12:D16"/>
    <mergeCell ref="D17:D23"/>
    <mergeCell ref="E28:E30"/>
    <mergeCell ref="D24:D30"/>
    <mergeCell ref="B24:B30"/>
    <mergeCell ref="D47:D51"/>
    <mergeCell ref="B52:D56"/>
    <mergeCell ref="A54:A56"/>
    <mergeCell ref="D31:D36"/>
    <mergeCell ref="A37:A45"/>
    <mergeCell ref="B37:C41"/>
    <mergeCell ref="D37:D41"/>
    <mergeCell ref="B42:D46"/>
    <mergeCell ref="B31:C36"/>
    <mergeCell ref="B47:C51"/>
    <mergeCell ref="A47:A53"/>
    <mergeCell ref="A12:A36"/>
    <mergeCell ref="B123:C127"/>
    <mergeCell ref="D123:D127"/>
    <mergeCell ref="K123:K127"/>
    <mergeCell ref="K98:K102"/>
    <mergeCell ref="K103:K107"/>
    <mergeCell ref="K108:K112"/>
    <mergeCell ref="K113:K117"/>
    <mergeCell ref="K118:K122"/>
    <mergeCell ref="B113:C117"/>
    <mergeCell ref="D113:D117"/>
    <mergeCell ref="B118:C122"/>
    <mergeCell ref="D118:D122"/>
    <mergeCell ref="B108:C112"/>
    <mergeCell ref="D108:D112"/>
    <mergeCell ref="B103:C107"/>
    <mergeCell ref="D103:D107"/>
    <mergeCell ref="K77:K81"/>
    <mergeCell ref="K83:K87"/>
    <mergeCell ref="K88:K92"/>
    <mergeCell ref="K93:K97"/>
    <mergeCell ref="A93:A97"/>
    <mergeCell ref="B93:C97"/>
    <mergeCell ref="D93:D97"/>
    <mergeCell ref="A88:A92"/>
    <mergeCell ref="B88:C92"/>
    <mergeCell ref="D88:D92"/>
    <mergeCell ref="A82:D82"/>
    <mergeCell ref="A83:A87"/>
    <mergeCell ref="B83:C87"/>
    <mergeCell ref="D83:D87"/>
    <mergeCell ref="A77:D81"/>
    <mergeCell ref="A98:A102"/>
    <mergeCell ref="B98:C102"/>
    <mergeCell ref="D98:D102"/>
    <mergeCell ref="A57:A76"/>
    <mergeCell ref="C57:D61"/>
    <mergeCell ref="C62:D66"/>
    <mergeCell ref="B72:D76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2020-12-26T09:14:19Z</dcterms:modified>
</cp:coreProperties>
</file>