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1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7" l="1"/>
  <c r="H3"/>
  <c r="C17" l="1"/>
  <c r="D17" l="1"/>
  <c r="G28" i="4" l="1"/>
  <c r="G32"/>
  <c r="H26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<sst xmlns="http://schemas.openxmlformats.org/spreadsheetml/2006/main" count="103" uniqueCount="90">
  <si>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</si>
  <si>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</si>
  <si>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</si>
  <si>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</si>
  <si>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</si>
  <si>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</si>
  <si>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</si>
  <si>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</si>
  <si>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</si>
  <si>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</si>
  <si>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</si>
  <si>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</si>
  <si>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</si>
  <si>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</si>
  <si>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</si>
  <si>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</si>
  <si>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</si>
  <si>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</si>
  <si>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</si>
  <si>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</si>
  <si>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</si>
  <si>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</si>
  <si>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</si>
  <si>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</si>
  <si>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</si>
  <si>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</si>
  <si>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</si>
  <si>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</si>
  <si>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</si>
  <si>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</si>
  <si>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</si>
  <si>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</si>
  <si>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</si>
  <si>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</si>
  <si>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</si>
  <si>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</si>
  <si>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</si>
  <si>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</si>
  <si>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</si>
  <si>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</si>
  <si>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</si>
  <si>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</si>
  <si>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</si>
  <si>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</si>
  <si>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</si>
  <si>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</si>
  <si>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</si>
  <si>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</si>
  <si>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</si>
  <si>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</si>
  <si>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</si>
  <si>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</si>
  <si>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</si>
  <si>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</si>
  <si>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</si>
  <si>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</si>
  <si>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t>Начальник  отдела информирования, приема и выдачи документов  Чернышева Е.М.</t>
  </si>
  <si>
    <t>за январь 2019 года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</si>
  <si>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</si>
  <si>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</si>
  <si>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</si>
  <si>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</si>
  <si>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</si>
  <si>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</si>
  <si>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Главный бухгалтер Лепеева Ю.П.</t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</si>
  <si>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</si>
  <si>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</si>
  <si>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на единицу (4 849 услуг):</t>
  </si>
  <si>
    <t>Исполнение за январь от общего доведенного задания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</si>
  <si>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</si>
  <si>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</si>
  <si>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</si>
  <si>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</si>
  <si>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</si>
  <si>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</si>
  <si>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</si>
  <si>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</si>
  <si>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</si>
  <si>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</si>
  <si>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</si>
  <si>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</si>
  <si>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</si>
  <si>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</si>
  <si>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</si>
  <si>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</si>
  <si>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</si>
  <si>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</si>
  <si>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r>
      <rPr>
        <i/>
        <sz val="10"/>
        <color theme="1"/>
        <rFont val="Times New Roman"/>
        <family val="1"/>
        <charset val="204"/>
      </rPr>
      <t>Исполнитель:</t>
    </r>
    <r>
      <rPr>
        <sz val="10"/>
        <color theme="1"/>
        <rFont val="Times New Roman"/>
        <family val="1"/>
        <charset val="204"/>
      </rPr>
      <t xml:space="preserve">  Е.М. Чернышова, начальник отдела информирования, приема и выдачи документов</t>
    </r>
  </si>
  <si>
    <r>
      <rPr>
        <i/>
        <sz val="10"/>
        <color theme="1"/>
        <rFont val="Times New Roman"/>
        <family val="1"/>
        <charset val="204"/>
      </rPr>
      <t xml:space="preserve">телефон:  </t>
    </r>
    <r>
      <rPr>
        <sz val="10"/>
        <color theme="1"/>
        <rFont val="Times New Roman"/>
        <family val="1"/>
        <charset val="204"/>
      </rPr>
      <t>8(34675) 7-79-07</t>
    </r>
  </si>
  <si>
    <t>Период
2019 год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</si>
</sst>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1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justify" wrapText="1"/>
    </xf>
    <xf numFmtId="0" fontId="3" fillId="0" borderId="0" xfId="0" applyFont="1"/>
    <xf numFmtId="0" fontId="10" fillId="0" borderId="13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A13" zoomScaleNormal="100" workbookViewId="0">
      <selection activeCell="A34" sqref="A34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>
      <c r="A2" s="99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.75">
      <c r="A3" s="99" t="s">
        <v>57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5.7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35.25" customHeight="1">
      <c r="A5" s="97" t="s">
        <v>50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35.25" customHeight="1">
      <c r="A6" s="97" t="s">
        <v>51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1" ht="17.25" customHeight="1">
      <c r="A7" s="97" t="s">
        <v>52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ht="17.25" customHeight="1">
      <c r="A8" s="97" t="s">
        <v>53</v>
      </c>
      <c r="B8" s="97"/>
      <c r="C8" s="97"/>
      <c r="D8" s="97"/>
      <c r="E8" s="97"/>
      <c r="F8" s="97"/>
      <c r="G8" s="97"/>
      <c r="H8" s="97"/>
      <c r="I8" s="97"/>
      <c r="J8" s="97"/>
      <c r="K8" s="97"/>
    </row>
    <row r="9" spans="1:11" s="17" customFormat="1" ht="42" customHeight="1">
      <c r="A9" s="91" t="s">
        <v>47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30" customHeight="1">
      <c r="A10" s="97" t="s">
        <v>48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ht="7.5" customHeight="1">
      <c r="A11" s="11"/>
    </row>
    <row r="12" spans="1:11" ht="15.75">
      <c r="A12" s="74" t="s">
        <v>58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6.75" customHeight="1" thickBot="1">
      <c r="A13" s="11"/>
    </row>
    <row r="14" spans="1:11" ht="24" customHeight="1" thickBot="1">
      <c r="A14" s="79" t="s">
        <v>11</v>
      </c>
      <c r="B14" s="79" t="s">
        <v>12</v>
      </c>
      <c r="C14" s="92" t="s">
        <v>13</v>
      </c>
      <c r="D14" s="93"/>
      <c r="E14" s="75" t="s">
        <v>14</v>
      </c>
      <c r="F14" s="94"/>
      <c r="G14" s="94"/>
      <c r="H14" s="94"/>
      <c r="I14" s="94"/>
      <c r="J14" s="94"/>
      <c r="K14" s="76"/>
    </row>
    <row r="15" spans="1:11" ht="48" thickBot="1">
      <c r="A15" s="81"/>
      <c r="B15" s="81"/>
      <c r="C15" s="12" t="s">
        <v>15</v>
      </c>
      <c r="D15" s="12" t="s">
        <v>16</v>
      </c>
      <c r="E15" s="75" t="s">
        <v>17</v>
      </c>
      <c r="F15" s="76"/>
      <c r="G15" s="75" t="s">
        <v>18</v>
      </c>
      <c r="H15" s="76"/>
      <c r="I15" s="5" t="s">
        <v>19</v>
      </c>
      <c r="J15" s="5" t="s">
        <v>20</v>
      </c>
      <c r="K15" s="5" t="s">
        <v>21</v>
      </c>
    </row>
    <row r="16" spans="1:11" ht="15.75" thickBot="1">
      <c r="A16" s="60">
        <v>1</v>
      </c>
      <c r="B16" s="3">
        <v>2</v>
      </c>
      <c r="C16" s="3">
        <v>3</v>
      </c>
      <c r="D16" s="3">
        <v>4</v>
      </c>
      <c r="E16" s="70">
        <v>5</v>
      </c>
      <c r="F16" s="71"/>
      <c r="G16" s="70">
        <v>6</v>
      </c>
      <c r="H16" s="71"/>
      <c r="I16" s="3">
        <v>7</v>
      </c>
      <c r="J16" s="3">
        <v>8</v>
      </c>
      <c r="K16" s="3">
        <v>9</v>
      </c>
    </row>
    <row r="17" spans="1:11" ht="58.5" customHeight="1" thickBot="1">
      <c r="A17" s="59">
        <v>1</v>
      </c>
      <c r="B17" s="61" t="s">
        <v>59</v>
      </c>
      <c r="C17" s="62" t="s">
        <v>24</v>
      </c>
      <c r="D17" s="62">
        <v>744</v>
      </c>
      <c r="E17" s="95" t="s">
        <v>41</v>
      </c>
      <c r="F17" s="96"/>
      <c r="G17" s="72">
        <v>0.98280000000000001</v>
      </c>
      <c r="H17" s="73"/>
      <c r="I17" s="63">
        <v>0</v>
      </c>
      <c r="J17" s="64"/>
      <c r="K17" s="22"/>
    </row>
    <row r="18" spans="1:11" ht="27" customHeight="1" thickBot="1">
      <c r="A18" s="65">
        <v>2</v>
      </c>
      <c r="B18" s="16" t="s">
        <v>60</v>
      </c>
      <c r="C18" s="57" t="s">
        <v>23</v>
      </c>
      <c r="D18" s="57">
        <v>355</v>
      </c>
      <c r="E18" s="75" t="s">
        <v>25</v>
      </c>
      <c r="F18" s="76"/>
      <c r="G18" s="77">
        <v>4.87</v>
      </c>
      <c r="H18" s="78"/>
      <c r="I18" s="21">
        <v>0</v>
      </c>
      <c r="J18" s="24"/>
      <c r="K18" s="58"/>
    </row>
    <row r="19" spans="1:11" ht="6.75" customHeight="1">
      <c r="A19" s="2"/>
    </row>
    <row r="20" spans="1:11" ht="15.75">
      <c r="A20" s="74" t="s">
        <v>61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5.25" customHeight="1" thickBot="1">
      <c r="A21" s="13"/>
    </row>
    <row r="22" spans="1:11" ht="47.25" customHeight="1" thickBot="1">
      <c r="A22" s="79" t="s">
        <v>11</v>
      </c>
      <c r="B22" s="79" t="s">
        <v>22</v>
      </c>
      <c r="C22" s="75" t="s">
        <v>13</v>
      </c>
      <c r="D22" s="76"/>
      <c r="E22" s="75" t="s">
        <v>14</v>
      </c>
      <c r="F22" s="94"/>
      <c r="G22" s="94"/>
      <c r="H22" s="94"/>
      <c r="I22" s="94"/>
      <c r="J22" s="94"/>
      <c r="K22" s="76"/>
    </row>
    <row r="23" spans="1:11" ht="57.75" customHeight="1" thickBot="1">
      <c r="A23" s="81"/>
      <c r="B23" s="81"/>
      <c r="C23" s="12" t="s">
        <v>15</v>
      </c>
      <c r="D23" s="12" t="s">
        <v>16</v>
      </c>
      <c r="E23" s="75" t="s">
        <v>17</v>
      </c>
      <c r="F23" s="76"/>
      <c r="G23" s="5" t="s">
        <v>18</v>
      </c>
      <c r="H23" s="5" t="s">
        <v>36</v>
      </c>
      <c r="I23" s="5" t="s">
        <v>19</v>
      </c>
      <c r="J23" s="5" t="s">
        <v>20</v>
      </c>
      <c r="K23" s="5" t="s">
        <v>21</v>
      </c>
    </row>
    <row r="24" spans="1:11" ht="15.75" thickBot="1">
      <c r="A24" s="15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79">
        <v>1</v>
      </c>
      <c r="B25" s="79" t="s">
        <v>30</v>
      </c>
      <c r="C25" s="79" t="s">
        <v>31</v>
      </c>
      <c r="D25" s="82" t="s">
        <v>62</v>
      </c>
      <c r="E25" s="26">
        <v>30000</v>
      </c>
      <c r="F25" s="3" t="s">
        <v>26</v>
      </c>
      <c r="G25" s="41">
        <v>2600</v>
      </c>
      <c r="H25" s="36">
        <f>G25/E25*100</f>
        <v>8.6666666666666679</v>
      </c>
      <c r="I25" s="46">
        <v>0.05</v>
      </c>
      <c r="J25" s="36">
        <f>H25-100</f>
        <v>-91.333333333333329</v>
      </c>
      <c r="K25" s="85" t="s">
        <v>68</v>
      </c>
    </row>
    <row r="26" spans="1:11" ht="16.5" thickBot="1">
      <c r="A26" s="80"/>
      <c r="B26" s="80"/>
      <c r="C26" s="80"/>
      <c r="D26" s="83"/>
      <c r="E26" s="26">
        <v>13000</v>
      </c>
      <c r="F26" s="3" t="s">
        <v>27</v>
      </c>
      <c r="G26" s="41">
        <v>1165</v>
      </c>
      <c r="H26" s="36">
        <f t="shared" ref="H26:H32" si="0">G26/E26*100</f>
        <v>8.9615384615384617</v>
      </c>
      <c r="I26" s="46">
        <v>0.05</v>
      </c>
      <c r="J26" s="36">
        <f t="shared" ref="J26:J32" si="1">H26-100</f>
        <v>-91.038461538461533</v>
      </c>
      <c r="K26" s="86"/>
    </row>
    <row r="27" spans="1:11" ht="26.25" thickBot="1">
      <c r="A27" s="80"/>
      <c r="B27" s="80"/>
      <c r="C27" s="80"/>
      <c r="D27" s="83"/>
      <c r="E27" s="26">
        <v>700</v>
      </c>
      <c r="F27" s="3" t="s">
        <v>28</v>
      </c>
      <c r="G27" s="41">
        <v>33</v>
      </c>
      <c r="H27" s="36">
        <f t="shared" si="0"/>
        <v>4.7142857142857144</v>
      </c>
      <c r="I27" s="46">
        <v>0.05</v>
      </c>
      <c r="J27" s="36">
        <f t="shared" si="1"/>
        <v>-95.285714285714292</v>
      </c>
      <c r="K27" s="87"/>
    </row>
    <row r="28" spans="1:11" ht="16.5" thickBot="1">
      <c r="A28" s="80"/>
      <c r="B28" s="80"/>
      <c r="C28" s="80"/>
      <c r="D28" s="83"/>
      <c r="E28" s="32">
        <f>SUM(E25:E27)</f>
        <v>43700</v>
      </c>
      <c r="F28" s="25" t="s">
        <v>29</v>
      </c>
      <c r="G28" s="40">
        <f>SUM(G25:G27)</f>
        <v>3798</v>
      </c>
      <c r="H28" s="36">
        <f t="shared" si="0"/>
        <v>8.6910755148741412</v>
      </c>
      <c r="I28" s="46">
        <v>0.05</v>
      </c>
      <c r="J28" s="36">
        <f t="shared" si="1"/>
        <v>-91.308924485125857</v>
      </c>
      <c r="K28" s="43"/>
    </row>
    <row r="29" spans="1:11" ht="40.5" customHeight="1" thickBot="1">
      <c r="A29" s="80"/>
      <c r="B29" s="80"/>
      <c r="C29" s="80"/>
      <c r="D29" s="83"/>
      <c r="E29" s="44">
        <v>7000</v>
      </c>
      <c r="F29" s="42" t="s">
        <v>42</v>
      </c>
      <c r="G29" s="45">
        <v>468</v>
      </c>
      <c r="H29" s="36">
        <f t="shared" si="0"/>
        <v>6.6857142857142851</v>
      </c>
      <c r="I29" s="46">
        <v>0.05</v>
      </c>
      <c r="J29" s="36">
        <f t="shared" si="1"/>
        <v>-93.314285714285717</v>
      </c>
      <c r="K29" s="88" t="s">
        <v>68</v>
      </c>
    </row>
    <row r="30" spans="1:11" ht="40.5" customHeight="1" thickBot="1">
      <c r="A30" s="80"/>
      <c r="B30" s="80"/>
      <c r="C30" s="80"/>
      <c r="D30" s="83"/>
      <c r="E30" s="44">
        <v>4000</v>
      </c>
      <c r="F30" s="42" t="s">
        <v>43</v>
      </c>
      <c r="G30" s="45">
        <v>431</v>
      </c>
      <c r="H30" s="36">
        <f t="shared" si="0"/>
        <v>10.775</v>
      </c>
      <c r="I30" s="46">
        <v>0.05</v>
      </c>
      <c r="J30" s="36">
        <f>H30-100</f>
        <v>-89.224999999999994</v>
      </c>
      <c r="K30" s="89"/>
    </row>
    <row r="31" spans="1:11" ht="46.5" customHeight="1" thickBot="1">
      <c r="A31" s="80"/>
      <c r="B31" s="80"/>
      <c r="C31" s="80"/>
      <c r="D31" s="83"/>
      <c r="E31" s="44">
        <v>2000</v>
      </c>
      <c r="F31" s="42" t="s">
        <v>44</v>
      </c>
      <c r="G31" s="45">
        <v>152</v>
      </c>
      <c r="H31" s="36">
        <f t="shared" si="0"/>
        <v>7.6</v>
      </c>
      <c r="I31" s="46">
        <v>0.05</v>
      </c>
      <c r="J31" s="36">
        <f t="shared" si="1"/>
        <v>-92.4</v>
      </c>
      <c r="K31" s="90"/>
    </row>
    <row r="32" spans="1:11" ht="16.5" thickBot="1">
      <c r="A32" s="81"/>
      <c r="B32" s="81"/>
      <c r="C32" s="81"/>
      <c r="D32" s="84"/>
      <c r="E32" s="55">
        <f>SUM(E29:E31)</f>
        <v>13000</v>
      </c>
      <c r="F32" s="25" t="s">
        <v>29</v>
      </c>
      <c r="G32" s="37">
        <f>SUM(G29:G31)</f>
        <v>1051</v>
      </c>
      <c r="H32" s="36">
        <f t="shared" si="0"/>
        <v>8.0846153846153843</v>
      </c>
      <c r="I32" s="46">
        <v>0.05</v>
      </c>
      <c r="J32" s="36">
        <f t="shared" si="1"/>
        <v>-91.91538461538461</v>
      </c>
      <c r="K32" s="18"/>
    </row>
    <row r="34" spans="1:8">
      <c r="A34" s="23" t="s">
        <v>34</v>
      </c>
    </row>
    <row r="35" spans="1:8">
      <c r="A35" s="23" t="s">
        <v>56</v>
      </c>
      <c r="H35" s="38"/>
    </row>
    <row r="36" spans="1:8">
      <c r="A36" s="23" t="s">
        <v>35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5:K27"/>
    <mergeCell ref="K29:K31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zoomScaleNormal="100" workbookViewId="0">
      <selection activeCell="B22" sqref="B22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3" t="s">
        <v>63</v>
      </c>
      <c r="B1" s="33"/>
      <c r="C1" s="33"/>
      <c r="D1" s="33"/>
      <c r="E1" s="33"/>
      <c r="F1" s="33"/>
      <c r="G1" s="33"/>
      <c r="H1" s="52"/>
      <c r="I1" s="33"/>
    </row>
    <row r="2" spans="1:9" ht="12.75" customHeight="1">
      <c r="A2" s="2"/>
    </row>
    <row r="3" spans="1:9" s="8" customFormat="1" ht="20.25" customHeight="1">
      <c r="A3" s="101" t="s">
        <v>38</v>
      </c>
      <c r="B3" s="101"/>
      <c r="C3" s="101"/>
      <c r="D3" s="101"/>
      <c r="E3" s="101"/>
      <c r="F3" s="101"/>
      <c r="G3" s="101"/>
      <c r="H3" s="49">
        <f>H4+H6</f>
        <v>1863018.9</v>
      </c>
    </row>
    <row r="4" spans="1:9" s="8" customFormat="1" ht="20.25" customHeight="1">
      <c r="A4" s="7" t="s">
        <v>65</v>
      </c>
      <c r="B4" s="7"/>
      <c r="C4" s="7"/>
      <c r="D4" s="31"/>
      <c r="E4" s="7"/>
      <c r="H4" s="49">
        <v>430000</v>
      </c>
      <c r="I4" s="48"/>
    </row>
    <row r="5" spans="1:9" s="67" customFormat="1" ht="20.25" customHeight="1">
      <c r="A5" s="66" t="s">
        <v>46</v>
      </c>
      <c r="B5" s="66"/>
      <c r="C5" s="66"/>
      <c r="D5" s="31"/>
      <c r="E5" s="66"/>
      <c r="H5" s="49">
        <v>430000</v>
      </c>
      <c r="I5" s="68"/>
    </row>
    <row r="6" spans="1:9" s="8" customFormat="1" ht="20.25" customHeight="1">
      <c r="A6" s="7" t="s">
        <v>40</v>
      </c>
      <c r="E6" s="34"/>
      <c r="H6" s="50">
        <v>1433018.9</v>
      </c>
      <c r="I6" s="9"/>
    </row>
    <row r="7" spans="1:9" s="8" customFormat="1" ht="20.25" customHeight="1">
      <c r="A7" s="69" t="s">
        <v>39</v>
      </c>
      <c r="E7" s="35"/>
      <c r="H7" s="50">
        <f>H8+H10</f>
        <v>369000</v>
      </c>
      <c r="I7" s="9"/>
    </row>
    <row r="8" spans="1:9" s="8" customFormat="1" ht="20.25" customHeight="1">
      <c r="A8" s="7" t="s">
        <v>66</v>
      </c>
      <c r="D8" s="30"/>
      <c r="E8" s="39"/>
      <c r="H8" s="50">
        <v>369000</v>
      </c>
      <c r="I8" s="48"/>
    </row>
    <row r="9" spans="1:9" s="67" customFormat="1" ht="20.25" customHeight="1">
      <c r="A9" s="66" t="s">
        <v>46</v>
      </c>
      <c r="D9" s="30"/>
      <c r="E9" s="35"/>
      <c r="H9" s="50">
        <v>369000</v>
      </c>
      <c r="I9" s="68"/>
    </row>
    <row r="10" spans="1:9" s="8" customFormat="1" ht="20.25" customHeight="1">
      <c r="A10" s="7" t="s">
        <v>37</v>
      </c>
      <c r="D10" s="34"/>
      <c r="H10" s="50">
        <v>0</v>
      </c>
      <c r="I10" s="48"/>
    </row>
    <row r="11" spans="1:9" ht="16.5" thickBot="1">
      <c r="A11" s="1"/>
      <c r="H11" s="10"/>
      <c r="I11" s="10"/>
    </row>
    <row r="12" spans="1:9" ht="15.75" thickBot="1">
      <c r="A12" s="88" t="s">
        <v>0</v>
      </c>
      <c r="B12" s="88" t="s">
        <v>1</v>
      </c>
      <c r="C12" s="70" t="s">
        <v>2</v>
      </c>
      <c r="D12" s="100"/>
      <c r="E12" s="100"/>
      <c r="F12" s="100"/>
      <c r="G12" s="71"/>
      <c r="H12" s="88" t="s">
        <v>3</v>
      </c>
      <c r="I12" s="88" t="s">
        <v>4</v>
      </c>
    </row>
    <row r="13" spans="1:9" ht="15.75" thickBot="1">
      <c r="A13" s="89"/>
      <c r="B13" s="89"/>
      <c r="C13" s="88" t="s">
        <v>5</v>
      </c>
      <c r="D13" s="70" t="s">
        <v>6</v>
      </c>
      <c r="E13" s="100"/>
      <c r="F13" s="100"/>
      <c r="G13" s="71"/>
      <c r="H13" s="89"/>
      <c r="I13" s="89"/>
    </row>
    <row r="14" spans="1:9" ht="77.25" thickBot="1">
      <c r="A14" s="90"/>
      <c r="B14" s="90"/>
      <c r="C14" s="90"/>
      <c r="D14" s="3" t="s">
        <v>7</v>
      </c>
      <c r="E14" s="3" t="s">
        <v>8</v>
      </c>
      <c r="F14" s="3" t="s">
        <v>55</v>
      </c>
      <c r="G14" s="3" t="s">
        <v>9</v>
      </c>
      <c r="H14" s="90"/>
      <c r="I14" s="90"/>
    </row>
    <row r="15" spans="1:9" ht="99.75" customHeight="1" thickBot="1">
      <c r="A15" s="14">
        <v>1</v>
      </c>
      <c r="B15" s="19" t="s">
        <v>49</v>
      </c>
      <c r="C15" s="20">
        <v>1950082.2</v>
      </c>
      <c r="D15" s="20">
        <v>946208.63</v>
      </c>
      <c r="E15" s="20">
        <v>946208.63</v>
      </c>
      <c r="F15" s="20">
        <v>1003873.57</v>
      </c>
      <c r="G15" s="20">
        <v>5097.8</v>
      </c>
      <c r="H15" s="20">
        <v>566.42999999999995</v>
      </c>
      <c r="I15" s="20">
        <v>0</v>
      </c>
    </row>
    <row r="16" spans="1:9" ht="16.5" thickBot="1">
      <c r="A16" s="14"/>
      <c r="B16" s="53" t="s">
        <v>67</v>
      </c>
      <c r="C16" s="54">
        <f t="shared" ref="C16:I16" si="0">C15/4849</f>
        <v>402.1617240668179</v>
      </c>
      <c r="D16" s="51">
        <f t="shared" si="0"/>
        <v>195.13479686533307</v>
      </c>
      <c r="E16" s="51">
        <f t="shared" si="0"/>
        <v>195.13479686533307</v>
      </c>
      <c r="F16" s="51">
        <f t="shared" si="0"/>
        <v>207.02692720148482</v>
      </c>
      <c r="G16" s="51">
        <f t="shared" si="0"/>
        <v>1.0513095483604868</v>
      </c>
      <c r="H16" s="51">
        <f t="shared" si="0"/>
        <v>0.11681377603629613</v>
      </c>
      <c r="I16" s="51">
        <f t="shared" si="0"/>
        <v>0</v>
      </c>
    </row>
    <row r="17" spans="1:9" ht="16.5" thickBot="1">
      <c r="A17" s="4"/>
      <c r="B17" s="6" t="s">
        <v>10</v>
      </c>
      <c r="C17" s="20">
        <f>C15</f>
        <v>1950082.2</v>
      </c>
      <c r="D17" s="20">
        <f>D15</f>
        <v>946208.63</v>
      </c>
      <c r="E17" s="20">
        <f t="shared" ref="E17:I17" si="1">E15</f>
        <v>946208.63</v>
      </c>
      <c r="F17" s="20">
        <f t="shared" si="1"/>
        <v>1003873.57</v>
      </c>
      <c r="G17" s="20">
        <f t="shared" si="1"/>
        <v>5097.8</v>
      </c>
      <c r="H17" s="20">
        <f t="shared" si="1"/>
        <v>566.42999999999995</v>
      </c>
      <c r="I17" s="20">
        <f t="shared" si="1"/>
        <v>0</v>
      </c>
    </row>
    <row r="18" spans="1:9" ht="10.5" customHeight="1">
      <c r="A18" s="1"/>
    </row>
    <row r="19" spans="1:9">
      <c r="A19" s="27" t="s">
        <v>32</v>
      </c>
      <c r="B19" s="27"/>
      <c r="C19" s="56"/>
    </row>
    <row r="20" spans="1:9">
      <c r="A20" s="28" t="s">
        <v>64</v>
      </c>
      <c r="B20" s="29"/>
      <c r="H20" s="56"/>
    </row>
    <row r="21" spans="1:9">
      <c r="A21" s="28" t="s">
        <v>33</v>
      </c>
      <c r="B21" s="29"/>
      <c r="H21" s="56"/>
    </row>
    <row r="22" spans="1:9" ht="14.25" customHeight="1">
      <c r="A22" s="1"/>
      <c r="B22" s="13"/>
      <c r="G22" s="56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C30" sqref="C30"/>
    </sheetView>
  </sheetViews>
  <sheetFormatPr defaultRowHeight="15"/>
  <cols>
    <col min="1" max="1" width="16" style="103" customWidth="1"/>
    <col min="2" max="2" width="22" style="103" customWidth="1"/>
    <col min="3" max="3" width="22.5703125" style="103" customWidth="1"/>
    <col min="4" max="4" width="24.7109375" style="103" customWidth="1"/>
    <col min="5" max="16384" width="9.140625" style="103"/>
  </cols>
  <sheetData>
    <row r="1" spans="1:4">
      <c r="A1" s="104" t="s">
        <v>85</v>
      </c>
      <c r="B1" s="104"/>
      <c r="C1" s="104"/>
      <c r="D1" s="104"/>
    </row>
    <row r="2" spans="1:4" s="102" customFormat="1" ht="15.75"/>
    <row r="3" spans="1:4" ht="35.25" customHeight="1">
      <c r="A3" s="115" t="s">
        <v>89</v>
      </c>
      <c r="B3" s="106" t="s">
        <v>81</v>
      </c>
      <c r="C3" s="107"/>
      <c r="D3" s="107"/>
    </row>
    <row r="4" spans="1:4" ht="36" customHeight="1">
      <c r="A4" s="105"/>
      <c r="B4" s="108" t="s">
        <v>82</v>
      </c>
      <c r="C4" s="108" t="s">
        <v>83</v>
      </c>
      <c r="D4" s="108" t="s">
        <v>84</v>
      </c>
    </row>
    <row r="5" spans="1:4" ht="21.75" customHeight="1">
      <c r="A5" s="109" t="s">
        <v>69</v>
      </c>
      <c r="B5" s="110">
        <v>98.28</v>
      </c>
      <c r="C5" s="110">
        <v>99.8</v>
      </c>
      <c r="D5" s="110">
        <v>100</v>
      </c>
    </row>
    <row r="6" spans="1:4" ht="21.75" customHeight="1">
      <c r="A6" s="109" t="s">
        <v>70</v>
      </c>
      <c r="B6" s="110"/>
      <c r="C6" s="110"/>
      <c r="D6" s="110"/>
    </row>
    <row r="7" spans="1:4" ht="21.75" customHeight="1">
      <c r="A7" s="109" t="s">
        <v>71</v>
      </c>
      <c r="B7" s="110"/>
      <c r="C7" s="110"/>
      <c r="D7" s="110"/>
    </row>
    <row r="8" spans="1:4" ht="21.75" customHeight="1">
      <c r="A8" s="109" t="s">
        <v>72</v>
      </c>
      <c r="B8" s="110"/>
      <c r="C8" s="110"/>
      <c r="D8" s="110"/>
    </row>
    <row r="9" spans="1:4" ht="21.75" customHeight="1">
      <c r="A9" s="109" t="s">
        <v>73</v>
      </c>
      <c r="B9" s="110"/>
      <c r="C9" s="110"/>
      <c r="D9" s="110"/>
    </row>
    <row r="10" spans="1:4" ht="21.75" customHeight="1">
      <c r="A10" s="109" t="s">
        <v>74</v>
      </c>
      <c r="B10" s="110"/>
      <c r="C10" s="110"/>
      <c r="D10" s="110"/>
    </row>
    <row r="11" spans="1:4" ht="21.75" customHeight="1">
      <c r="A11" s="109" t="s">
        <v>75</v>
      </c>
      <c r="B11" s="110"/>
      <c r="C11" s="110"/>
      <c r="D11" s="110"/>
    </row>
    <row r="12" spans="1:4" ht="21.75" customHeight="1">
      <c r="A12" s="109" t="s">
        <v>76</v>
      </c>
      <c r="B12" s="110"/>
      <c r="C12" s="110"/>
      <c r="D12" s="110"/>
    </row>
    <row r="13" spans="1:4" ht="21.75" customHeight="1">
      <c r="A13" s="109" t="s">
        <v>77</v>
      </c>
      <c r="B13" s="110"/>
      <c r="C13" s="110"/>
      <c r="D13" s="110"/>
    </row>
    <row r="14" spans="1:4" ht="21.75" customHeight="1">
      <c r="A14" s="109" t="s">
        <v>78</v>
      </c>
      <c r="B14" s="110"/>
      <c r="C14" s="110"/>
      <c r="D14" s="110"/>
    </row>
    <row r="15" spans="1:4" ht="21.75" customHeight="1">
      <c r="A15" s="109" t="s">
        <v>79</v>
      </c>
      <c r="B15" s="110"/>
      <c r="C15" s="110"/>
      <c r="D15" s="110"/>
    </row>
    <row r="16" spans="1:4" ht="21.75" customHeight="1">
      <c r="A16" s="109" t="s">
        <v>80</v>
      </c>
      <c r="B16" s="110"/>
      <c r="C16" s="110"/>
      <c r="D16" s="110"/>
    </row>
    <row r="17" spans="1:4" ht="13.5" customHeight="1">
      <c r="A17" s="111"/>
      <c r="B17" s="112"/>
      <c r="C17" s="112"/>
      <c r="D17" s="112"/>
    </row>
    <row r="18" spans="1:4" ht="50.25" customHeight="1">
      <c r="A18" s="113" t="s">
        <v>86</v>
      </c>
      <c r="B18" s="113"/>
      <c r="C18" s="113"/>
      <c r="D18" s="113"/>
    </row>
    <row r="20" spans="1:4" s="23" customFormat="1" ht="12.75">
      <c r="A20" s="114" t="s">
        <v>87</v>
      </c>
      <c r="B20" s="114"/>
      <c r="C20" s="114"/>
      <c r="D20" s="114"/>
    </row>
    <row r="21" spans="1:4" s="23" customFormat="1" ht="12.75">
      <c r="A21" s="114" t="s">
        <v>88</v>
      </c>
      <c r="B21" s="114"/>
      <c r="C21" s="114"/>
      <c r="D21" s="114"/>
    </row>
  </sheetData>
  <mergeCells count="6">
    <mergeCell ref="B3:D3"/>
    <mergeCell ref="A3:A4"/>
    <mergeCell ref="A1:D1"/>
    <mergeCell ref="A18:D18"/>
    <mergeCell ref="A20:D20"/>
    <mergeCell ref="A21:D21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2019-02-06T07:44:38Z</cp:lastPrinted>
  <dcterms:created xsi:type="dcterms:W3CDTF">2016-02-03T11:00:06Z</dcterms:created>
  <dcterms:modified xsi:type="dcterms:W3CDTF">2019-02-06T07:54:09Z</dcterms:modified>
</cp:coreProperties>
</file>