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1570" windowHeight="7800"/>
  </bookViews>
  <sheets>
    <sheet name="Расчет станд. издержек" sheetId="1" r:id="rId1"/>
  </sheets>
  <definedNames>
    <definedName name="_xlnm.Print_Area" localSheetId="0">'Расчет станд. издержек'!$A$1:$F$27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7" i="1"/>
  <c r="E16" i="1" l="1"/>
  <c r="E15" i="1" s="1"/>
  <c r="E22" i="1" l="1"/>
  <c r="E21" i="1"/>
  <c r="E11" i="1"/>
  <c r="E9" i="1"/>
  <c r="E10" i="1" s="1"/>
  <c r="E13" i="1" l="1"/>
  <c r="E23" i="1" s="1"/>
  <c r="E26" i="1" s="1"/>
</calcChain>
</file>

<file path=xl/sharedStrings.xml><?xml version="1.0" encoding="utf-8"?>
<sst xmlns="http://schemas.openxmlformats.org/spreadsheetml/2006/main" count="48" uniqueCount="48">
  <si>
    <r>
      <t xml:space="preserve">   Настоящий расчет выполнен в  соответствии с </t>
    </r>
    <r>
      <rPr>
        <u/>
        <sz val="12"/>
        <color theme="1"/>
        <rFont val="Times New Roman"/>
        <family val="1"/>
        <charset val="204"/>
      </rPr>
      <t xml:space="preserve">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  </r>
  </si>
  <si>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</si>
  <si>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</si>
  <si>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</si>
  <si>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</si>
  <si>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</si>
  <si>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</si>
  <si>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</si>
  <si>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</si>
  <si>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</si>
  <si>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</si>
  <si>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</si>
  <si>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</si>
  <si>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</si>
  <si>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</si>
  <si>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</si>
  <si>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</si>
  <si>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</si>
  <si>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</si>
  <si>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</si>
  <si>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</si>
  <si>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</si>
  <si>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</si>
  <si>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</si>
  <si>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Стоимость бумаги для офисной техники SvetoCopy (A4, 80 г/кв.м, белизна 146% CIE, 500 листов) составляет 225,00 руб.</t>
  </si>
  <si>
    <t>3.1.2</t>
  </si>
  <si>
    <t>картридж (листов)</t>
  </si>
  <si>
    <t>Итого стоимость приобретений (руб.):</t>
  </si>
  <si>
    <t>4.</t>
  </si>
  <si>
    <t>Транспортные расходы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</si>
  <si>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</si>
  <si>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</si>
  <si>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</si>
  <si>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</si>
  <si>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</si>
  <si>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ИТОГО сумма информационных издержек по требованию №1</t>
  </si>
  <si>
    <t>норма рабочего времени при 40-часовой рабочей недели (1970) в 2018 году - данные "Гарант"/производственный календарь</t>
  </si>
  <si>
    <t>Данные из итогов СЭР г. Югорска за 2017 год (Среднемесячная номинальная начисленная заработная плата одного работника по крупным и средним предприятиям)</t>
  </si>
  <si>
    <t>Стоимость картриджа  для HP laserjet 3052 черный (на 2000 листов) составляет 940,00 руб.</t>
  </si>
  <si>
    <t>оценочно по средней стоимость проезда городским транспортом (общественный, такси)</t>
  </si>
  <si>
    <t>3.1.3</t>
  </si>
  <si>
    <t>DVD диск</t>
  </si>
  <si>
    <t>средняя стоимость DVD диска  составляет 110,00 руб. (данные сети Интернет)</t>
  </si>
  <si>
    <t>Расчет стандартных издержек 
субъектов предпринимательской и инвестиционной деятельности, а также бюджета города Югорска, возникающих в связи с исполнением требований регулирования</t>
  </si>
  <si>
    <r>
      <t xml:space="preserve">   1. Стандартные издержки</t>
    </r>
    <r>
      <rPr>
        <b/>
        <sz val="12"/>
        <color theme="1"/>
        <rFont val="Times New Roman"/>
        <family val="1"/>
        <charset val="204"/>
      </rPr>
      <t xml:space="preserve"> субъектов предпринимательской деятельности</t>
    </r>
    <r>
      <rPr>
        <sz val="12"/>
        <color theme="1"/>
        <rFont val="Times New Roman"/>
        <family val="1"/>
        <charset val="204"/>
      </rPr>
      <t xml:space="preserve">, возникающие в связи с планируемым </t>
    </r>
    <r>
      <rPr>
        <strike/>
        <sz val="12"/>
        <color theme="1"/>
        <rFont val="Times New Roman"/>
        <family val="1"/>
        <charset val="204"/>
      </rPr>
      <t>(действующем)</t>
    </r>
    <r>
      <rPr>
        <sz val="12"/>
        <color theme="1"/>
        <rFont val="Times New Roman"/>
        <family val="1"/>
        <charset val="204"/>
      </rPr>
      <t xml:space="preserve"> исполнением требования постановления администрации города Югорска «Об утверждении Положения об организации предоставления дополнительного образования детей в образовательных организациях города Югорска (за исключением дополнительного образования детей, финансовое обеспечение которого осуществляется органами государственной власти субъекта Российской Федерации)»    состоят из  издержек.</t>
    </r>
    <r>
      <rPr>
        <i/>
        <sz val="10"/>
        <color theme="1"/>
        <rFont val="Times New Roman"/>
        <family val="1"/>
        <charset val="204"/>
      </rPr>
      <t xml:space="preserve">     </t>
    </r>
  </si>
  <si>
    <t>документы предоставляются в  Службу по контролю и надзору в сфере образования в Ханты-Мансийском автономном округе - Югре 1 раз</t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</si>
  <si>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 xml:space="preserve">п.3 Порядка устанавливаются требования образовательных организаций для осуществления образовательной деятельности по дополнительным общеобразовательным программам </t>
    </r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</si>
  <si>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и предоставление документов в соответствии с информационным требованиям и их доставку в Службу по контролю и надзору в сфере образования в Ханты-Мансийском автономном округе - Югре  осуществляет специалист организации (индивидуальный предприниматель) с целью получения лицензии на ведение образовательной деятедьности по программам дополнительного образования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</si>
</sst>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trike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top"/>
    </xf>
    <xf numFmtId="0" fontId="8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0" fontId="10" fillId="0" borderId="1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49" fontId="3" fillId="0" borderId="15" xfId="0" applyNumberFormat="1" applyFont="1" applyBorder="1" applyAlignment="1">
      <alignment vertical="top" wrapText="1"/>
    </xf>
    <xf numFmtId="0" fontId="10" fillId="0" borderId="17" xfId="0" applyFont="1" applyBorder="1" applyAlignment="1">
      <alignment vertical="center" wrapText="1"/>
    </xf>
    <xf numFmtId="2" fontId="3" fillId="0" borderId="19" xfId="0" applyNumberFormat="1" applyFont="1" applyBorder="1"/>
    <xf numFmtId="0" fontId="3" fillId="0" borderId="11" xfId="0" applyFont="1" applyBorder="1" applyAlignment="1"/>
    <xf numFmtId="49" fontId="3" fillId="0" borderId="15" xfId="0" applyNumberFormat="1" applyFont="1" applyBorder="1" applyAlignment="1">
      <alignment vertical="top"/>
    </xf>
    <xf numFmtId="49" fontId="3" fillId="0" borderId="11" xfId="0" applyNumberFormat="1" applyFont="1" applyBorder="1" applyAlignment="1">
      <alignment vertical="top"/>
    </xf>
    <xf numFmtId="0" fontId="11" fillId="0" borderId="24" xfId="0" applyFont="1" applyBorder="1"/>
    <xf numFmtId="0" fontId="8" fillId="0" borderId="27" xfId="0" applyFont="1" applyBorder="1" applyAlignment="1">
      <alignment vertical="top" wrapText="1"/>
    </xf>
    <xf numFmtId="49" fontId="3" fillId="0" borderId="32" xfId="0" applyNumberFormat="1" applyFont="1" applyBorder="1" applyAlignment="1">
      <alignment vertical="top" wrapText="1"/>
    </xf>
    <xf numFmtId="49" fontId="3" fillId="0" borderId="36" xfId="0" applyNumberFormat="1" applyFont="1" applyBorder="1" applyAlignment="1">
      <alignment vertical="top" wrapText="1"/>
    </xf>
    <xf numFmtId="0" fontId="6" fillId="0" borderId="12" xfId="0" applyFont="1" applyBorder="1" applyAlignment="1">
      <alignment horizontal="left" vertical="top" wrapText="1"/>
    </xf>
    <xf numFmtId="0" fontId="2" fillId="0" borderId="0" xfId="0" applyFont="1" applyBorder="1"/>
    <xf numFmtId="49" fontId="3" fillId="0" borderId="39" xfId="0" applyNumberFormat="1" applyFont="1" applyBorder="1" applyAlignment="1">
      <alignment vertical="top" wrapText="1"/>
    </xf>
    <xf numFmtId="0" fontId="11" fillId="0" borderId="39" xfId="0" applyFont="1" applyBorder="1"/>
    <xf numFmtId="0" fontId="11" fillId="0" borderId="42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3" fillId="0" borderId="46" xfId="0" applyFont="1" applyBorder="1" applyAlignment="1">
      <alignment horizontal="center" vertical="center" wrapText="1"/>
    </xf>
    <xf numFmtId="0" fontId="2" fillId="0" borderId="47" xfId="0" applyFont="1" applyBorder="1"/>
    <xf numFmtId="2" fontId="14" fillId="0" borderId="50" xfId="0" applyNumberFormat="1" applyFont="1" applyBorder="1" applyAlignment="1">
      <alignment horizontal="center" vertical="center" wrapText="1"/>
    </xf>
    <xf numFmtId="0" fontId="15" fillId="0" borderId="0" xfId="0" applyFont="1"/>
    <xf numFmtId="2" fontId="3" fillId="0" borderId="0" xfId="0" applyNumberFormat="1" applyFont="1"/>
    <xf numFmtId="0" fontId="12" fillId="0" borderId="33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16" xfId="0" applyFont="1" applyFill="1" applyBorder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16" fillId="0" borderId="14" xfId="0" applyFont="1" applyBorder="1" applyAlignment="1">
      <alignment wrapText="1"/>
    </xf>
    <xf numFmtId="0" fontId="14" fillId="0" borderId="19" xfId="0" applyFont="1" applyBorder="1" applyAlignment="1">
      <alignment vertical="top" wrapText="1"/>
    </xf>
    <xf numFmtId="0" fontId="3" fillId="0" borderId="9" xfId="0" applyFont="1" applyBorder="1"/>
    <xf numFmtId="0" fontId="3" fillId="0" borderId="31" xfId="0" applyFont="1" applyBorder="1" applyAlignment="1">
      <alignment vertical="top" wrapText="1"/>
    </xf>
    <xf numFmtId="0" fontId="14" fillId="0" borderId="19" xfId="0" applyFont="1" applyBorder="1" applyAlignment="1">
      <alignment wrapText="1"/>
    </xf>
    <xf numFmtId="0" fontId="3" fillId="0" borderId="19" xfId="0" applyFont="1" applyBorder="1"/>
    <xf numFmtId="0" fontId="14" fillId="0" borderId="19" xfId="0" applyFont="1" applyBorder="1" applyAlignment="1">
      <alignment horizontal="left" vertical="center" wrapText="1"/>
    </xf>
    <xf numFmtId="0" fontId="3" fillId="0" borderId="31" xfId="0" applyFont="1" applyBorder="1"/>
    <xf numFmtId="0" fontId="14" fillId="0" borderId="9" xfId="0" applyFont="1" applyBorder="1" applyAlignment="1">
      <alignment wrapText="1"/>
    </xf>
    <xf numFmtId="0" fontId="14" fillId="0" borderId="48" xfId="0" applyFont="1" applyBorder="1" applyAlignment="1">
      <alignment wrapText="1"/>
    </xf>
    <xf numFmtId="0" fontId="3" fillId="0" borderId="51" xfId="0" applyFont="1" applyBorder="1"/>
    <xf numFmtId="0" fontId="6" fillId="0" borderId="13" xfId="0" applyFont="1" applyBorder="1" applyAlignment="1">
      <alignment horizontal="center" vertical="center" wrapText="1"/>
    </xf>
    <xf numFmtId="10" fontId="6" fillId="0" borderId="16" xfId="0" applyNumberFormat="1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 wrapText="1"/>
    </xf>
    <xf numFmtId="0" fontId="12" fillId="0" borderId="20" xfId="0" applyFont="1" applyBorder="1" applyAlignment="1"/>
    <xf numFmtId="0" fontId="12" fillId="0" borderId="17" xfId="0" applyFont="1" applyBorder="1" applyAlignment="1"/>
    <xf numFmtId="0" fontId="12" fillId="0" borderId="17" xfId="0" applyFont="1" applyBorder="1" applyAlignment="1">
      <alignment horizontal="center" wrapText="1"/>
    </xf>
    <xf numFmtId="0" fontId="12" fillId="0" borderId="17" xfId="0" applyFont="1" applyBorder="1"/>
    <xf numFmtId="0" fontId="6" fillId="0" borderId="21" xfId="0" applyFont="1" applyBorder="1" applyAlignment="1">
      <alignment horizontal="center" vertical="center" wrapText="1"/>
    </xf>
    <xf numFmtId="2" fontId="6" fillId="0" borderId="22" xfId="0" applyNumberFormat="1" applyFont="1" applyBorder="1" applyAlignment="1">
      <alignment horizontal="center" vertical="center" wrapText="1"/>
    </xf>
    <xf numFmtId="0" fontId="12" fillId="0" borderId="23" xfId="0" applyFont="1" applyBorder="1"/>
    <xf numFmtId="0" fontId="6" fillId="0" borderId="18" xfId="0" applyFont="1" applyBorder="1" applyAlignment="1">
      <alignment horizontal="center" vertical="center" wrapText="1"/>
    </xf>
    <xf numFmtId="0" fontId="12" fillId="0" borderId="25" xfId="0" applyFont="1" applyBorder="1"/>
    <xf numFmtId="0" fontId="12" fillId="0" borderId="26" xfId="0" applyFont="1" applyBorder="1"/>
    <xf numFmtId="0" fontId="6" fillId="0" borderId="34" xfId="0" applyFont="1" applyBorder="1" applyAlignment="1">
      <alignment horizontal="center" vertical="center" wrapText="1"/>
    </xf>
    <xf numFmtId="2" fontId="6" fillId="0" borderId="35" xfId="0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2" fontId="6" fillId="0" borderId="37" xfId="0" applyNumberFormat="1" applyFont="1" applyBorder="1" applyAlignment="1">
      <alignment horizontal="center" vertical="center" wrapText="1"/>
    </xf>
    <xf numFmtId="0" fontId="12" fillId="0" borderId="0" xfId="0" applyFont="1" applyBorder="1"/>
    <xf numFmtId="0" fontId="6" fillId="0" borderId="38" xfId="0" applyFont="1" applyBorder="1" applyAlignment="1">
      <alignment horizontal="center" vertical="center" wrapText="1"/>
    </xf>
    <xf numFmtId="2" fontId="6" fillId="0" borderId="38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2" fontId="6" fillId="0" borderId="21" xfId="0" applyNumberFormat="1" applyFont="1" applyBorder="1" applyAlignment="1">
      <alignment horizontal="center" vertical="center" wrapText="1"/>
    </xf>
    <xf numFmtId="0" fontId="12" fillId="0" borderId="40" xfId="0" applyFont="1" applyBorder="1"/>
    <xf numFmtId="0" fontId="12" fillId="0" borderId="41" xfId="0" applyFont="1" applyBorder="1"/>
    <xf numFmtId="0" fontId="17" fillId="0" borderId="43" xfId="0" applyFont="1" applyBorder="1" applyAlignment="1">
      <alignment vertical="center"/>
    </xf>
    <xf numFmtId="0" fontId="12" fillId="0" borderId="8" xfId="0" applyFont="1" applyBorder="1"/>
    <xf numFmtId="0" fontId="6" fillId="0" borderId="44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2" fontId="6" fillId="0" borderId="13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3" fontId="6" fillId="0" borderId="8" xfId="0" applyNumberFormat="1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17" fillId="0" borderId="28" xfId="0" applyFont="1" applyBorder="1" applyAlignment="1">
      <alignment horizontal="left" vertical="top" wrapText="1"/>
    </xf>
    <xf numFmtId="0" fontId="17" fillId="0" borderId="29" xfId="0" applyFont="1" applyBorder="1" applyAlignment="1">
      <alignment horizontal="left" vertical="top" wrapText="1"/>
    </xf>
    <xf numFmtId="0" fontId="17" fillId="0" borderId="3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F47"/>
  <sheetViews>
    <sheetView tabSelected="1" topLeftCell="A18" zoomScaleNormal="100" zoomScaleSheetLayoutView="100" workbookViewId="0">
      <selection activeCell="B7" sqref="B7:F7"/>
    </sheetView>
  </sheetViews>
  <sheetFormatPr defaultColWidth="9.140625" defaultRowHeight="18.75" x14ac:dyDescent="0.3"/>
  <cols>
    <col min="1" max="1" width="5.5703125" style="1" customWidth="1"/>
    <col min="2" max="2" width="25.5703125" style="1" customWidth="1"/>
    <col min="3" max="3" width="8.5703125" style="1" customWidth="1"/>
    <col min="4" max="4" width="12" style="1" customWidth="1"/>
    <col min="5" max="5" width="15" style="1" customWidth="1"/>
    <col min="6" max="6" width="79.7109375" style="1" customWidth="1"/>
    <col min="7" max="7" width="11" style="1" bestFit="1" customWidth="1"/>
    <col min="8" max="16384" width="9.140625" style="1"/>
  </cols>
  <sheetData>
    <row r="1" spans="1:6" ht="74.25" customHeight="1" x14ac:dyDescent="0.3">
      <c r="A1" s="87" t="s">
        <v>43</v>
      </c>
      <c r="B1" s="87"/>
      <c r="C1" s="87"/>
      <c r="D1" s="87"/>
      <c r="E1" s="87"/>
      <c r="F1" s="87"/>
    </row>
    <row r="2" spans="1:6" ht="49.9" customHeight="1" x14ac:dyDescent="0.3">
      <c r="A2" s="88" t="s">
        <v>0</v>
      </c>
      <c r="B2" s="88"/>
      <c r="C2" s="88"/>
      <c r="D2" s="88"/>
      <c r="E2" s="88"/>
      <c r="F2" s="88"/>
    </row>
    <row r="3" spans="1:6" ht="74.25" customHeight="1" x14ac:dyDescent="0.3">
      <c r="A3" s="89" t="s">
        <v>44</v>
      </c>
      <c r="B3" s="89"/>
      <c r="C3" s="89"/>
      <c r="D3" s="89"/>
      <c r="E3" s="89"/>
      <c r="F3" s="89"/>
    </row>
    <row r="4" spans="1:6" ht="19.5" thickBot="1" x14ac:dyDescent="0.35">
      <c r="A4" s="90" t="s">
        <v>1</v>
      </c>
      <c r="B4" s="90"/>
      <c r="C4" s="90"/>
      <c r="D4" s="90"/>
      <c r="E4" s="90"/>
      <c r="F4" s="90"/>
    </row>
    <row r="5" spans="1:6" ht="30.75" x14ac:dyDescent="0.3">
      <c r="A5" s="2" t="s">
        <v>2</v>
      </c>
      <c r="B5" s="91" t="s">
        <v>3</v>
      </c>
      <c r="C5" s="92"/>
      <c r="D5" s="92"/>
      <c r="E5" s="93"/>
      <c r="F5" s="3" t="s">
        <v>4</v>
      </c>
    </row>
    <row r="6" spans="1:6" ht="34.5" customHeight="1" x14ac:dyDescent="0.3">
      <c r="A6" s="4" t="s">
        <v>5</v>
      </c>
      <c r="B6" s="94" t="s">
        <v>46</v>
      </c>
      <c r="C6" s="95"/>
      <c r="D6" s="95"/>
      <c r="E6" s="95"/>
      <c r="F6" s="96"/>
    </row>
    <row r="7" spans="1:6" ht="60.75" customHeight="1" x14ac:dyDescent="0.3">
      <c r="A7" s="5" t="s">
        <v>6</v>
      </c>
      <c r="B7" s="94" t="s">
        <v>47</v>
      </c>
      <c r="C7" s="95"/>
      <c r="D7" s="95"/>
      <c r="E7" s="95"/>
      <c r="F7" s="96"/>
    </row>
    <row r="8" spans="1:6" ht="48" x14ac:dyDescent="0.3">
      <c r="A8" s="6" t="s">
        <v>7</v>
      </c>
      <c r="B8" s="7" t="s">
        <v>8</v>
      </c>
      <c r="C8" s="8"/>
      <c r="D8" s="8"/>
      <c r="E8" s="48">
        <v>82228.5</v>
      </c>
      <c r="F8" s="37" t="s">
        <v>37</v>
      </c>
    </row>
    <row r="9" spans="1:6" ht="34.5" customHeight="1" x14ac:dyDescent="0.3">
      <c r="A9" s="9" t="s">
        <v>9</v>
      </c>
      <c r="B9" s="33" t="s">
        <v>10</v>
      </c>
      <c r="C9" s="10"/>
      <c r="D9" s="49">
        <v>0.30199999999999999</v>
      </c>
      <c r="E9" s="50">
        <f>+E8*D9</f>
        <v>24833.006999999998</v>
      </c>
      <c r="F9" s="11"/>
    </row>
    <row r="10" spans="1:6" x14ac:dyDescent="0.3">
      <c r="A10" s="12" t="s">
        <v>11</v>
      </c>
      <c r="B10" s="51"/>
      <c r="C10" s="52"/>
      <c r="D10" s="53"/>
      <c r="E10" s="50">
        <f>E8+E9</f>
        <v>107061.507</v>
      </c>
      <c r="F10" s="11"/>
    </row>
    <row r="11" spans="1:6" ht="31.5" x14ac:dyDescent="0.3">
      <c r="A11" s="13" t="s">
        <v>12</v>
      </c>
      <c r="B11" s="34" t="s">
        <v>13</v>
      </c>
      <c r="C11" s="54"/>
      <c r="D11" s="55">
        <v>1970</v>
      </c>
      <c r="E11" s="56">
        <f>D11/12</f>
        <v>164.16666666666666</v>
      </c>
      <c r="F11" s="38" t="s">
        <v>36</v>
      </c>
    </row>
    <row r="12" spans="1:6" ht="32.25" customHeight="1" x14ac:dyDescent="0.3">
      <c r="A12" s="14" t="s">
        <v>14</v>
      </c>
      <c r="B12" s="34" t="s">
        <v>15</v>
      </c>
      <c r="C12" s="54"/>
      <c r="D12" s="57"/>
      <c r="E12" s="58">
        <v>8</v>
      </c>
      <c r="F12" s="39"/>
    </row>
    <row r="13" spans="1:6" ht="16.5" customHeight="1" x14ac:dyDescent="0.3">
      <c r="A13" s="15" t="s">
        <v>16</v>
      </c>
      <c r="B13" s="59"/>
      <c r="C13" s="60"/>
      <c r="D13" s="59"/>
      <c r="E13" s="50">
        <f>E10/E11*E12</f>
        <v>5217.2104934010158</v>
      </c>
      <c r="F13" s="39"/>
    </row>
    <row r="14" spans="1:6" x14ac:dyDescent="0.3">
      <c r="A14" s="16" t="s">
        <v>17</v>
      </c>
      <c r="B14" s="97" t="s">
        <v>18</v>
      </c>
      <c r="C14" s="98"/>
      <c r="D14" s="98"/>
      <c r="E14" s="99"/>
      <c r="F14" s="40"/>
    </row>
    <row r="15" spans="1:6" ht="66.75" customHeight="1" x14ac:dyDescent="0.3">
      <c r="A15" s="17" t="s">
        <v>19</v>
      </c>
      <c r="B15" s="32" t="s">
        <v>20</v>
      </c>
      <c r="C15" s="61"/>
      <c r="D15" s="61"/>
      <c r="E15" s="62">
        <f>E16+E18+E17</f>
        <v>202</v>
      </c>
      <c r="F15" s="38" t="s">
        <v>21</v>
      </c>
    </row>
    <row r="16" spans="1:6" ht="42.75" customHeight="1" x14ac:dyDescent="0.3">
      <c r="A16" s="18" t="s">
        <v>22</v>
      </c>
      <c r="B16" s="19" t="s">
        <v>23</v>
      </c>
      <c r="C16" s="63">
        <v>100</v>
      </c>
      <c r="D16" s="64">
        <v>225</v>
      </c>
      <c r="E16" s="50">
        <f>D16/500*C16</f>
        <v>45</v>
      </c>
      <c r="F16" s="41" t="s">
        <v>24</v>
      </c>
    </row>
    <row r="17" spans="1:6" ht="42.75" customHeight="1" x14ac:dyDescent="0.3">
      <c r="A17" s="18" t="s">
        <v>25</v>
      </c>
      <c r="B17" s="19" t="s">
        <v>26</v>
      </c>
      <c r="C17" s="66">
        <v>100</v>
      </c>
      <c r="D17" s="67">
        <v>940</v>
      </c>
      <c r="E17" s="48">
        <f>D17/2000*C17</f>
        <v>47</v>
      </c>
      <c r="F17" s="41" t="s">
        <v>38</v>
      </c>
    </row>
    <row r="18" spans="1:6" ht="32.25" x14ac:dyDescent="0.3">
      <c r="A18" s="18" t="s">
        <v>40</v>
      </c>
      <c r="B18" s="19" t="s">
        <v>41</v>
      </c>
      <c r="C18" s="66">
        <v>1</v>
      </c>
      <c r="D18" s="67">
        <v>110</v>
      </c>
      <c r="E18" s="48">
        <f>D18*C18</f>
        <v>110</v>
      </c>
      <c r="F18" s="41" t="s">
        <v>42</v>
      </c>
    </row>
    <row r="19" spans="1:6" ht="24" hidden="1" customHeight="1" x14ac:dyDescent="0.3">
      <c r="A19" s="21"/>
      <c r="B19" s="35"/>
      <c r="C19" s="68"/>
      <c r="D19" s="55"/>
      <c r="E19" s="50"/>
      <c r="F19" s="42"/>
    </row>
    <row r="20" spans="1:6" ht="30.6" hidden="1" customHeight="1" x14ac:dyDescent="0.3">
      <c r="A20" s="18"/>
      <c r="B20" s="36"/>
      <c r="C20" s="68"/>
      <c r="D20" s="69"/>
      <c r="E20" s="50"/>
      <c r="F20" s="43"/>
    </row>
    <row r="21" spans="1:6" x14ac:dyDescent="0.3">
      <c r="A21" s="22" t="s">
        <v>27</v>
      </c>
      <c r="B21" s="70"/>
      <c r="C21" s="54"/>
      <c r="D21" s="71"/>
      <c r="E21" s="56">
        <f>E15+E19</f>
        <v>202</v>
      </c>
      <c r="F21" s="44"/>
    </row>
    <row r="22" spans="1:6" ht="42" customHeight="1" x14ac:dyDescent="0.3">
      <c r="A22" s="23" t="s">
        <v>28</v>
      </c>
      <c r="B22" s="72" t="s">
        <v>29</v>
      </c>
      <c r="C22" s="74">
        <v>2</v>
      </c>
      <c r="D22" s="80">
        <v>1200</v>
      </c>
      <c r="E22" s="75">
        <f>C22*D22</f>
        <v>2400</v>
      </c>
      <c r="F22" s="45" t="s">
        <v>39</v>
      </c>
    </row>
    <row r="23" spans="1:6" ht="21.75" customHeight="1" x14ac:dyDescent="0.3">
      <c r="A23" s="24" t="s">
        <v>30</v>
      </c>
      <c r="B23" s="73"/>
      <c r="C23" s="65"/>
      <c r="D23" s="65"/>
      <c r="E23" s="76">
        <f>E13+E21+E22</f>
        <v>7819.2104934010158</v>
      </c>
      <c r="F23" s="42"/>
    </row>
    <row r="24" spans="1:6" ht="33" customHeight="1" x14ac:dyDescent="0.3">
      <c r="A24" s="25" t="s">
        <v>31</v>
      </c>
      <c r="B24" s="84" t="s">
        <v>32</v>
      </c>
      <c r="C24" s="85"/>
      <c r="D24" s="86"/>
      <c r="E24" s="27">
        <v>1</v>
      </c>
      <c r="F24" s="45" t="s">
        <v>45</v>
      </c>
    </row>
    <row r="25" spans="1:6" ht="24.75" customHeight="1" x14ac:dyDescent="0.3">
      <c r="A25" s="25" t="s">
        <v>33</v>
      </c>
      <c r="B25" s="26" t="s">
        <v>34</v>
      </c>
      <c r="C25" s="20"/>
      <c r="D25" s="28"/>
      <c r="E25" s="27">
        <v>1</v>
      </c>
      <c r="F25" s="46"/>
    </row>
    <row r="26" spans="1:6" ht="48" customHeight="1" thickBot="1" x14ac:dyDescent="0.35">
      <c r="A26" s="81" t="s">
        <v>35</v>
      </c>
      <c r="B26" s="82"/>
      <c r="C26" s="82"/>
      <c r="D26" s="83"/>
      <c r="E26" s="29">
        <f>E23*E24*E25</f>
        <v>7819.2104934010158</v>
      </c>
      <c r="F26" s="47"/>
    </row>
    <row r="27" spans="1:6" ht="12" customHeight="1" x14ac:dyDescent="0.3">
      <c r="A27" s="77"/>
      <c r="B27" s="20"/>
      <c r="C27" s="20"/>
      <c r="D27" s="20"/>
      <c r="E27" s="78"/>
      <c r="F27" s="79"/>
    </row>
    <row r="28" spans="1:6" ht="71.25" customHeight="1" x14ac:dyDescent="0.3"/>
    <row r="31" spans="1:6" ht="31.15" customHeight="1" x14ac:dyDescent="0.3"/>
    <row r="32" spans="1:6" ht="36" customHeight="1" x14ac:dyDescent="0.3">
      <c r="A32" s="30"/>
    </row>
    <row r="34" spans="1:1" ht="18.75" customHeight="1" x14ac:dyDescent="0.3"/>
    <row r="36" spans="1:1" ht="29.25" customHeight="1" x14ac:dyDescent="0.3"/>
    <row r="37" spans="1:1" ht="38.25" customHeight="1" x14ac:dyDescent="0.3"/>
    <row r="39" spans="1:1" ht="18.75" customHeight="1" x14ac:dyDescent="0.3"/>
    <row r="40" spans="1:1" ht="72.75" customHeight="1" x14ac:dyDescent="0.3"/>
    <row r="42" spans="1:1" ht="40.5" customHeight="1" x14ac:dyDescent="0.3"/>
    <row r="43" spans="1:1" ht="23.25" customHeight="1" x14ac:dyDescent="0.3"/>
    <row r="44" spans="1:1" ht="30.75" customHeight="1" x14ac:dyDescent="0.3"/>
    <row r="46" spans="1:1" ht="39" customHeight="1" x14ac:dyDescent="0.3"/>
    <row r="47" spans="1:1" ht="49.5" customHeight="1" x14ac:dyDescent="0.3">
      <c r="A47" s="31"/>
    </row>
  </sheetData>
  <mergeCells count="10">
    <mergeCell ref="A26:D26"/>
    <mergeCell ref="B24:D24"/>
    <mergeCell ref="A1:F1"/>
    <mergeCell ref="A2:F2"/>
    <mergeCell ref="A3:F3"/>
    <mergeCell ref="A4:F4"/>
    <mergeCell ref="B5:E5"/>
    <mergeCell ref="B6:F6"/>
    <mergeCell ref="B7:F7"/>
    <mergeCell ref="B14:E14"/>
  </mergeCells>
  <pageMargins left="0.70866141732283472" right="0.31496062992125984" top="0.35433070866141736" bottom="0.55118110236220474" header="0.31496062992125984" footer="0.31496062992125984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станд. издержек</vt:lpstr>
      <vt:lpstr>'Расчет станд. издержек'!Область_печати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Грудцына Ирина Викторовна</cp:lastModifiedBy>
  <cp:lastPrinted>2019-04-04T06:52:25Z</cp:lastPrinted>
  <dcterms:created xsi:type="dcterms:W3CDTF">2017-09-26T07:45:13Z</dcterms:created>
  <dcterms:modified xsi:type="dcterms:W3CDTF">2019-04-23T12:49:46Z</dcterms:modified>
</cp:coreProperties>
</file>