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136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</definedNames>
  <calcPr calcId="145621"/>
</workbook>
</file>

<file path=xl/calcChain.xml><?xml version="1.0" encoding="utf-8"?>
<calcChain xmlns="http://schemas.openxmlformats.org/spreadsheetml/2006/main">
  <c r="G207" i="1" l="1"/>
  <c r="E207" i="1"/>
  <c r="F207" i="1"/>
  <c r="F132" i="1"/>
  <c r="F136" i="1" s="1"/>
  <c r="H116" i="1"/>
  <c r="E100" i="1" l="1"/>
  <c r="E132" i="1" l="1"/>
  <c r="G154" i="1" l="1"/>
  <c r="G158" i="1" s="1"/>
  <c r="H154" i="1"/>
  <c r="H158" i="1" s="1"/>
  <c r="I154" i="1"/>
  <c r="I158" i="1" s="1"/>
  <c r="F154" i="1"/>
  <c r="F158" i="1" s="1"/>
  <c r="E154" i="1"/>
  <c r="E158" i="1" s="1"/>
  <c r="I37" i="1" l="1"/>
  <c r="I36" i="1"/>
  <c r="I35" i="1"/>
  <c r="I34" i="1"/>
  <c r="I29" i="1"/>
  <c r="H37" i="1"/>
  <c r="H36" i="1"/>
  <c r="H35" i="1"/>
  <c r="H34" i="1"/>
  <c r="H32" i="1"/>
  <c r="H33" i="1"/>
  <c r="I33" i="1"/>
  <c r="I32" i="1"/>
  <c r="G40" i="1"/>
  <c r="G39" i="1"/>
  <c r="F40" i="1"/>
  <c r="G38" i="1"/>
  <c r="F39" i="1"/>
  <c r="F38" i="1"/>
  <c r="H38" i="1" s="1"/>
  <c r="E40" i="1"/>
  <c r="E38" i="1"/>
  <c r="E42" i="1" s="1"/>
  <c r="E39" i="1"/>
  <c r="E43" i="1" s="1"/>
  <c r="G189" i="1" l="1"/>
  <c r="F205" i="1" l="1"/>
  <c r="F195" i="1" s="1"/>
  <c r="G205" i="1"/>
  <c r="G195" i="1" s="1"/>
  <c r="E205" i="1"/>
  <c r="E195" i="1" s="1"/>
  <c r="I211" i="1"/>
  <c r="I212" i="1"/>
  <c r="I213" i="1"/>
  <c r="I210" i="1"/>
  <c r="H211" i="1"/>
  <c r="H212" i="1"/>
  <c r="H213" i="1"/>
  <c r="H210" i="1"/>
  <c r="F214" i="1"/>
  <c r="G214" i="1"/>
  <c r="E214" i="1"/>
  <c r="I203" i="1"/>
  <c r="I200" i="1"/>
  <c r="H203" i="1"/>
  <c r="H200" i="1"/>
  <c r="F189" i="1"/>
  <c r="F193" i="1" s="1"/>
  <c r="G193" i="1"/>
  <c r="E189" i="1"/>
  <c r="E193" i="1" s="1"/>
  <c r="F188" i="1"/>
  <c r="F192" i="1" s="1"/>
  <c r="G188" i="1"/>
  <c r="G192" i="1" s="1"/>
  <c r="E188" i="1"/>
  <c r="E192" i="1" s="1"/>
  <c r="I184" i="1"/>
  <c r="H184" i="1"/>
  <c r="I179" i="1"/>
  <c r="H179" i="1"/>
  <c r="F155" i="1"/>
  <c r="F159" i="1" s="1"/>
  <c r="G155" i="1"/>
  <c r="E155" i="1"/>
  <c r="E159" i="1" s="1"/>
  <c r="I151" i="1"/>
  <c r="H151" i="1"/>
  <c r="H112" i="1"/>
  <c r="I116" i="1"/>
  <c r="G132" i="1"/>
  <c r="G136" i="1" s="1"/>
  <c r="E136" i="1"/>
  <c r="I124" i="1"/>
  <c r="I120" i="1"/>
  <c r="H128" i="1"/>
  <c r="H124" i="1"/>
  <c r="H120" i="1"/>
  <c r="I207" i="1" l="1"/>
  <c r="H207" i="1"/>
  <c r="H205" i="1"/>
  <c r="I205" i="1"/>
  <c r="I195" i="1"/>
  <c r="I132" i="1"/>
  <c r="H192" i="1"/>
  <c r="I193" i="1"/>
  <c r="I214" i="1"/>
  <c r="H155" i="1"/>
  <c r="H195" i="1"/>
  <c r="H214" i="1"/>
  <c r="I192" i="1"/>
  <c r="H193" i="1"/>
  <c r="I189" i="1"/>
  <c r="H188" i="1"/>
  <c r="I188" i="1"/>
  <c r="H189" i="1"/>
  <c r="I155" i="1"/>
  <c r="G159" i="1"/>
  <c r="I159" i="1" s="1"/>
  <c r="H136" i="1"/>
  <c r="H132" i="1"/>
  <c r="I136" i="1"/>
  <c r="F103" i="1"/>
  <c r="F107" i="1" s="1"/>
  <c r="G103" i="1"/>
  <c r="G107" i="1" s="1"/>
  <c r="E103" i="1"/>
  <c r="E107" i="1" s="1"/>
  <c r="F102" i="1"/>
  <c r="G102" i="1"/>
  <c r="E102" i="1"/>
  <c r="F101" i="1"/>
  <c r="F105" i="1" s="1"/>
  <c r="F201" i="1" s="1"/>
  <c r="G101" i="1"/>
  <c r="G105" i="1" s="1"/>
  <c r="G201" i="1" s="1"/>
  <c r="E101" i="1"/>
  <c r="E105" i="1" s="1"/>
  <c r="E201" i="1" s="1"/>
  <c r="F100" i="1"/>
  <c r="F104" i="1" s="1"/>
  <c r="G100" i="1"/>
  <c r="G104" i="1" s="1"/>
  <c r="E104" i="1"/>
  <c r="I99" i="1"/>
  <c r="H99" i="1"/>
  <c r="I98" i="1"/>
  <c r="H98" i="1"/>
  <c r="I97" i="1"/>
  <c r="H97" i="1"/>
  <c r="I96" i="1"/>
  <c r="H96" i="1"/>
  <c r="I87" i="1"/>
  <c r="H87" i="1"/>
  <c r="I86" i="1"/>
  <c r="H86" i="1"/>
  <c r="I85" i="1"/>
  <c r="H85" i="1"/>
  <c r="I84" i="1"/>
  <c r="H84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91" i="1"/>
  <c r="H91" i="1"/>
  <c r="I90" i="1"/>
  <c r="H90" i="1"/>
  <c r="I89" i="1"/>
  <c r="H89" i="1"/>
  <c r="I88" i="1"/>
  <c r="H88" i="1"/>
  <c r="I95" i="1"/>
  <c r="H95" i="1"/>
  <c r="I94" i="1"/>
  <c r="H94" i="1"/>
  <c r="I93" i="1"/>
  <c r="H93" i="1"/>
  <c r="I92" i="1"/>
  <c r="H92" i="1"/>
  <c r="I31" i="1"/>
  <c r="I30" i="1"/>
  <c r="I28" i="1"/>
  <c r="H31" i="1"/>
  <c r="H30" i="1"/>
  <c r="H29" i="1"/>
  <c r="H28" i="1"/>
  <c r="F41" i="1"/>
  <c r="G41" i="1"/>
  <c r="G208" i="1" s="1"/>
  <c r="F44" i="1"/>
  <c r="F42" i="1"/>
  <c r="G42" i="1"/>
  <c r="E41" i="1"/>
  <c r="E44" i="1"/>
  <c r="E106" i="1" l="1"/>
  <c r="E202" i="1" s="1"/>
  <c r="E197" i="1" s="1"/>
  <c r="F106" i="1"/>
  <c r="F202" i="1" s="1"/>
  <c r="F197" i="1" s="1"/>
  <c r="G106" i="1"/>
  <c r="G202" i="1" s="1"/>
  <c r="E45" i="1"/>
  <c r="E208" i="1"/>
  <c r="E198" i="1" s="1"/>
  <c r="G43" i="1"/>
  <c r="G206" i="1"/>
  <c r="G196" i="1" s="1"/>
  <c r="G198" i="1"/>
  <c r="I201" i="1"/>
  <c r="E206" i="1"/>
  <c r="E209" i="1" s="1"/>
  <c r="F43" i="1"/>
  <c r="H43" i="1" s="1"/>
  <c r="F206" i="1"/>
  <c r="F196" i="1" s="1"/>
  <c r="F45" i="1"/>
  <c r="F208" i="1"/>
  <c r="H201" i="1"/>
  <c r="H42" i="1"/>
  <c r="H159" i="1"/>
  <c r="I38" i="1"/>
  <c r="H40" i="1"/>
  <c r="H41" i="1"/>
  <c r="I107" i="1"/>
  <c r="H107" i="1"/>
  <c r="I105" i="1"/>
  <c r="H104" i="1"/>
  <c r="I42" i="1"/>
  <c r="I43" i="1"/>
  <c r="G45" i="1"/>
  <c r="G44" i="1"/>
  <c r="I44" i="1" s="1"/>
  <c r="I104" i="1"/>
  <c r="H105" i="1"/>
  <c r="I100" i="1"/>
  <c r="H101" i="1"/>
  <c r="I102" i="1"/>
  <c r="H103" i="1"/>
  <c r="H100" i="1"/>
  <c r="I101" i="1"/>
  <c r="H102" i="1"/>
  <c r="I103" i="1"/>
  <c r="H39" i="1"/>
  <c r="I40" i="1"/>
  <c r="I41" i="1"/>
  <c r="I39" i="1"/>
  <c r="E196" i="1" l="1"/>
  <c r="I106" i="1"/>
  <c r="I45" i="1"/>
  <c r="F204" i="1"/>
  <c r="E204" i="1"/>
  <c r="H106" i="1"/>
  <c r="I202" i="1"/>
  <c r="H202" i="1"/>
  <c r="G197" i="1"/>
  <c r="I197" i="1" s="1"/>
  <c r="G204" i="1"/>
  <c r="I196" i="1"/>
  <c r="I206" i="1"/>
  <c r="G209" i="1"/>
  <c r="F198" i="1"/>
  <c r="H198" i="1" s="1"/>
  <c r="H208" i="1"/>
  <c r="H206" i="1"/>
  <c r="F209" i="1"/>
  <c r="I208" i="1"/>
  <c r="H196" i="1"/>
  <c r="H45" i="1"/>
  <c r="H44" i="1"/>
  <c r="H197" i="1" l="1"/>
  <c r="H204" i="1"/>
  <c r="I204" i="1"/>
  <c r="H209" i="1"/>
  <c r="I209" i="1"/>
  <c r="I198" i="1"/>
</calcChain>
</file>

<file path=xl/sharedStrings.xml><?xml version="1.0" encoding="utf-8"?>
<sst xmlns="http://schemas.openxmlformats.org/spreadsheetml/2006/main" count="503" uniqueCount="170">
  <si>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</si>
  <si>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</si>
  <si>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</si>
  <si>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</si>
  <si>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</si>
  <si>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</si>
  <si>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</si>
  <si>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</si>
  <si>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</si>
  <si>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</si>
  <si>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</si>
  <si>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</si>
  <si>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</si>
  <si>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</si>
  <si>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</si>
  <si>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</si>
  <si>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</si>
  <si>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</si>
  <si>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</si>
  <si>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</si>
  <si>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</si>
  <si>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</si>
  <si>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</si>
  <si>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</si>
  <si>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</si>
  <si>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</si>
  <si>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</si>
  <si>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</si>
  <si>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Цель:</t>
    </r>
    <r>
      <rPr>
        <sz val="10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</si>
  <si>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</si>
  <si>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</si>
  <si>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t>1.1</t>
  </si>
  <si>
    <t>1.2</t>
  </si>
  <si>
    <t>1.3</t>
  </si>
  <si>
    <t>1.4</t>
  </si>
  <si>
    <t>1.5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</si>
  <si>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</si>
  <si>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</si>
  <si>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</si>
  <si>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</si>
  <si>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</si>
  <si>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</si>
  <si>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</si>
  <si>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2014 г.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</si>
  <si>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</si>
  <si>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</si>
  <si>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</si>
  <si>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t>2.1</t>
  </si>
  <si>
    <t>2.2</t>
  </si>
  <si>
    <t>2.3</t>
  </si>
  <si>
    <t>2.4</t>
  </si>
  <si>
    <t>2.5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</si>
  <si>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</si>
  <si>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</si>
  <si>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</si>
  <si>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</si>
  <si>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</si>
  <si>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</si>
  <si>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</si>
  <si>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</si>
  <si>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</si>
  <si>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</si>
  <si>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</si>
  <si>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</si>
  <si>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</si>
  <si>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</si>
  <si>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</si>
  <si>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</si>
  <si>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</si>
  <si>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>2.6</t>
  </si>
  <si>
    <t>2.7</t>
  </si>
  <si>
    <t>2.8</t>
  </si>
  <si>
    <t>2.9</t>
  </si>
  <si>
    <t>2.10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</si>
  <si>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</si>
  <si>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</si>
  <si>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</si>
  <si>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</si>
  <si>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</si>
  <si>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</si>
  <si>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</si>
  <si>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</si>
  <si>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</si>
  <si>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>2.11</t>
  </si>
  <si>
    <t xml:space="preserve">Грантовая поддержка начинающих предпринимателей 
</t>
  </si>
  <si>
    <r>
      <t>Цель:</t>
    </r>
    <r>
      <rPr>
        <sz val="10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</si>
  <si>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</si>
  <si>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</si>
  <si>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</si>
  <si>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</si>
  <si>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</si>
  <si>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</si>
  <si>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</si>
  <si>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r>
      <t xml:space="preserve">Подпрограмма 3 </t>
    </r>
    <r>
      <rPr>
        <sz val="10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</si>
  <si>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Подпрограмма 2 </t>
    </r>
    <r>
      <rPr>
        <sz val="10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</si>
  <si>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</si>
  <si>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0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</si>
  <si>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</si>
  <si>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</si>
  <si>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</si>
  <si>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r>
      <t xml:space="preserve">Задача 2 </t>
    </r>
    <r>
      <rPr>
        <sz val="10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</si>
  <si>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t>Итого по Подпрограмме 4, в том числе:</t>
  </si>
  <si>
    <t>Ответственный исполнитель: Управление экономической политики</t>
  </si>
  <si>
    <r>
      <t>Цель:</t>
    </r>
    <r>
      <rPr>
        <sz val="10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</si>
  <si>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0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</si>
  <si>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</si>
  <si>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</si>
  <si>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</si>
  <si>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</si>
  <si>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</si>
  <si>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</si>
  <si>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r>
      <t xml:space="preserve">Задача 2 </t>
    </r>
    <r>
      <rPr>
        <sz val="10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</si>
  <si>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</si>
  <si>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</si>
  <si>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</si>
  <si>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</si>
  <si>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</si>
  <si>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</si>
  <si>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</si>
  <si>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</si>
  <si>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</si>
  <si>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</si>
  <si>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</si>
  <si>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</si>
  <si>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Соисполнитель 1:
 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</si>
  <si>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</si>
  <si>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</si>
  <si>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</si>
  <si>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</si>
  <si>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</si>
  <si>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</si>
  <si>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</si>
  <si>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</si>
  <si>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t>/       С.Д. Голин</t>
  </si>
  <si>
    <t>/   5-00-39 (262)</t>
  </si>
  <si>
    <t xml:space="preserve">Е.В. Колчина </t>
  </si>
  <si>
    <t>/     5-00-12 (112)</t>
  </si>
  <si>
    <t>реестр сформирован</t>
  </si>
  <si>
    <t>проводилась информационная работа по проведению специальной оценки рабочих мест в муниципальных организациях города</t>
  </si>
  <si>
    <t>Передан в аренду один объект недвижимости двум индивидуальным предпринимателям: 
Михаленя С.А.,
Жеренковой Е.Д.</t>
  </si>
  <si>
    <t xml:space="preserve">Принято постановление о порядке предост. субсидий №1334 от 03.04.2014, внесены изменения от 28.05.2014 № 2277. Приняты постановления по грантам в форме субсидий начинающим субъектам МП от 20.06.2014 №2786 и на реализацию проектов с сфере социльного предпринимательства от 20.06.2014 №2787 . Внесены изменения в муниципальную программу от 30.04.2014 №1885. Утвержден адм. регламент по предоставлению муниципальной услуги "Предоставление субсидий субъектам малого и среднего предспринимательства". </t>
  </si>
  <si>
    <t>Прошел конкурс бизнес-проектов "Путь к Успеху!"</t>
  </si>
  <si>
    <t xml:space="preserve">За 9 месяцев 2014 года оказано финансовой поддержки 32 субъектам малого и среднего предпринимательства на общую сумму 2 650,3 тыс. рублей. Выплачен грант на реализацию бизнес-проекта в сфере социального предпринимательства в размере 300,00 тыс. рублей </t>
  </si>
  <si>
    <t>В I квартале прошло заседание Координационного совета для обсуждения мероприятий, посвященных Дню российского предпринимательства, открытия ТПП, награждения предпринимателей. В III квартале 2014 года прошло 2ое заседание Координационного совета для обсуждения изменения налоговых ставок и налоговых льгот по земельному налогу и ЕНВД.</t>
  </si>
  <si>
    <t>На сайте размещены: порядок предоставления субсидий, порядки предоставления горантов в форме субсидий начинающим субъектам МП и на реализацию проектов в сфере социального предпринимательства, реестр СМиСП - получателей поддержки. Информация о поддержке инвестиционных проектов и  для СМиСП, внедряющих инновационные проекты. Информация о конкурсах и комиссиях. Актуализирована законодательная база.</t>
  </si>
  <si>
    <t>В III квартале прошло обучение предпринимателей, претендовавших на грант в форме субсидий для начинающих субъектов малого предпринимательства</t>
  </si>
  <si>
    <t>расходы носят заявительный характер</t>
  </si>
  <si>
    <t>В сентябре 2014 года выплачен грант</t>
  </si>
  <si>
    <t>31 декабря</t>
  </si>
  <si>
    <t>МКУ «Централизованная бухгалтерия»</t>
  </si>
  <si>
    <t>МКУ «Служба обеспечения органов местного самоуправления»</t>
  </si>
  <si>
    <t>Участие в конкурсе "Путь к Успеху!", проведение мероприятий, посвященные Дню предпринимательства, подготовлен видеофильм о деятельности СМиСП</t>
  </si>
  <si>
    <t>Остаток денежных средств выплачен в декабре 2014 года</t>
  </si>
  <si>
    <t>Выплачен грант в форме субсидий в ноябре 2014 года</t>
  </si>
  <si>
    <t>В связи с поступлением средств бюджета автономного округа на предоставление государственных услуг через МФЦ постановлением администрации города Югорска от 30.12.2014  № 7406  " О внесении изменений в постановление администрации города Югорска от 31.10.2013  № 3278" уточнены объемы финансирования подпрограммы 4.
Денежные средства в рамках выполнения поставленной задачи освоены учреждением в размере 100% доведенных бюджетных ассигнований</t>
  </si>
  <si>
    <t xml:space="preserve">В течение года прошли обучение и проверку знаний по охране труда в учебных центрах города Югорска 494 руководителя и специалиста организаций города Югорска </t>
  </si>
  <si>
    <t>исполнено в полном объеме</t>
  </si>
  <si>
    <t>подготовлено и утверждено в 2014 году - 24 НПА, в том числе 7 НПА- в 4 кв. 2014 года</t>
  </si>
  <si>
    <t>проведена уведомительная регистрация 11 коллективных договоров и 35  изменений в кол. Договоры</t>
  </si>
  <si>
    <t>проведено 4 мероприятия согласно утвержденного графика на 2014 год, из них 2 мероприятия в  4 квартале текущего года</t>
  </si>
  <si>
    <t xml:space="preserve">в течение года проведено 12 семинаров по охране труда, в том числе 4 семинара в  4 квартале 2014 года </t>
  </si>
  <si>
    <t>в 2014 году проведено 2 заседания, в том числе 1 заседание- в 4 квартале 2014 года</t>
  </si>
  <si>
    <t>в течение года проведено 6 заседаний комиссии, в том числе 1 заседание- в 4 квартале 2014 года</t>
  </si>
  <si>
    <t>аналитический доклад за 2014 год буджет сформированв 1 квартале 2015 года</t>
  </si>
  <si>
    <t>проведено 2 конкурса:" Смотр - конкурс на лучшую организацию работ по охране труда и регулированию социально-трудовых отношений", "Лучший уполномомченный по охране труда"</t>
  </si>
  <si>
    <t>Д.М. Демидова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</si>
  <si>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 21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 января 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2015   </t>
    </r>
    <r>
      <rPr>
        <sz val="11"/>
        <color rgb="FF26282F"/>
        <rFont val="Times New Roman"/>
        <family val="1"/>
        <charset val="204"/>
      </rPr>
      <t>год</t>
    </r>
  </si>
  <si>
    <t>М.П. Чернышова</t>
  </si>
  <si>
    <t>/  5-00-47 (323)</t>
  </si>
  <si>
    <t xml:space="preserve">Итого по задаче 1, в том числе: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</si>
</sst>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10" fillId="0" borderId="0" xfId="0" applyFont="1" applyFill="1"/>
    <xf numFmtId="0" fontId="10" fillId="0" borderId="3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0" fillId="0" borderId="7" xfId="0" applyFill="1" applyBorder="1" applyAlignment="1">
      <alignment horizontal="center"/>
    </xf>
    <xf numFmtId="4" fontId="12" fillId="0" borderId="0" xfId="0" applyNumberFormat="1" applyFont="1" applyFill="1" applyAlignment="1">
      <alignment horizontal="right" vertical="top"/>
    </xf>
    <xf numFmtId="4" fontId="11" fillId="0" borderId="0" xfId="0" applyNumberFormat="1" applyFont="1" applyFill="1" applyAlignment="1">
      <alignment horizontal="right" vertical="top"/>
    </xf>
    <xf numFmtId="0" fontId="4" fillId="0" borderId="1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/>
    </xf>
    <xf numFmtId="0" fontId="4" fillId="0" borderId="7" xfId="0" applyFont="1" applyFill="1" applyBorder="1" applyAlignment="1">
      <alignment horizontal="left"/>
    </xf>
    <xf numFmtId="0" fontId="9" fillId="0" borderId="0" xfId="0" applyFont="1" applyFill="1" applyAlignment="1"/>
    <xf numFmtId="0" fontId="4" fillId="0" borderId="7" xfId="0" applyFont="1" applyFill="1" applyBorder="1"/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/>
    <xf numFmtId="0" fontId="11" fillId="0" borderId="0" xfId="0" applyFont="1" applyFill="1"/>
    <xf numFmtId="0" fontId="10" fillId="0" borderId="0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tabSelected="1" view="pageBreakPreview" topLeftCell="A10" zoomScale="80" zoomScaleNormal="80" zoomScaleSheetLayoutView="80" workbookViewId="0">
      <pane ySplit="4" topLeftCell="A203" activePane="bottomLeft" state="frozen"/>
      <selection activeCell="A10" sqref="A10"/>
      <selection pane="bottomLeft" activeCell="M218" sqref="M218"/>
    </sheetView>
  </sheetViews>
  <sheetFormatPr defaultRowHeight="15" x14ac:dyDescent="0.25"/>
  <cols>
    <col min="1" max="1" width="5.7109375" style="2" customWidth="1"/>
    <col min="2" max="2" width="34.140625" style="2" customWidth="1"/>
    <col min="3" max="3" width="18.28515625" style="2" customWidth="1"/>
    <col min="4" max="4" width="14.28515625" style="2" customWidth="1"/>
    <col min="5" max="5" width="17.28515625" style="2" customWidth="1"/>
    <col min="6" max="6" width="13.85546875" style="2" customWidth="1"/>
    <col min="7" max="7" width="15.140625" style="2" customWidth="1"/>
    <col min="8" max="8" width="12.85546875" style="2" customWidth="1"/>
    <col min="9" max="9" width="14.5703125" style="2" customWidth="1"/>
    <col min="10" max="10" width="21.42578125" style="2" customWidth="1"/>
    <col min="11" max="11" width="9.140625" style="2"/>
    <col min="12" max="12" width="16.7109375" style="2" customWidth="1"/>
    <col min="13" max="13" width="17.5703125" style="2" customWidth="1"/>
    <col min="14" max="14" width="14.28515625" style="2" customWidth="1"/>
    <col min="15" max="16384" width="9.140625" style="2"/>
  </cols>
  <sheetData>
    <row r="1" spans="1:10" ht="15.75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5.75" x14ac:dyDescent="0.25">
      <c r="A3" s="19"/>
      <c r="B3" s="19"/>
      <c r="C3" s="19"/>
      <c r="D3" s="1" t="s">
        <v>41</v>
      </c>
      <c r="E3" s="40" t="s">
        <v>42</v>
      </c>
      <c r="F3" s="22" t="s">
        <v>148</v>
      </c>
      <c r="G3" s="23" t="s">
        <v>43</v>
      </c>
      <c r="H3" s="19"/>
      <c r="I3" s="19"/>
      <c r="J3" s="19"/>
    </row>
    <row r="4" spans="1:10" ht="15.75" x14ac:dyDescent="0.25">
      <c r="A4" s="40"/>
    </row>
    <row r="5" spans="1:10" ht="34.5" customHeight="1" x14ac:dyDescent="0.25">
      <c r="A5" s="116" t="s">
        <v>44</v>
      </c>
      <c r="B5" s="116"/>
      <c r="C5" s="116"/>
      <c r="D5" s="116"/>
    </row>
    <row r="6" spans="1:10" x14ac:dyDescent="0.25">
      <c r="A6" s="115" t="s">
        <v>2</v>
      </c>
      <c r="B6" s="115"/>
      <c r="C6" s="115"/>
      <c r="D6" s="115"/>
    </row>
    <row r="7" spans="1:10" x14ac:dyDescent="0.25">
      <c r="A7" s="117" t="s">
        <v>39</v>
      </c>
      <c r="B7" s="117"/>
      <c r="C7" s="117"/>
      <c r="D7" s="117"/>
    </row>
    <row r="8" spans="1:10" x14ac:dyDescent="0.25">
      <c r="A8" s="115" t="s">
        <v>3</v>
      </c>
      <c r="B8" s="115"/>
      <c r="C8" s="115"/>
      <c r="D8" s="115"/>
    </row>
    <row r="9" spans="1:10" ht="15.75" x14ac:dyDescent="0.25">
      <c r="A9" s="24" t="s">
        <v>4</v>
      </c>
      <c r="G9" s="25"/>
    </row>
    <row r="10" spans="1:10" ht="27.75" customHeight="1" x14ac:dyDescent="0.25">
      <c r="A10" s="97" t="s">
        <v>5</v>
      </c>
      <c r="B10" s="97" t="s">
        <v>6</v>
      </c>
      <c r="C10" s="97" t="s">
        <v>7</v>
      </c>
      <c r="D10" s="97" t="s">
        <v>8</v>
      </c>
      <c r="E10" s="97" t="s">
        <v>9</v>
      </c>
      <c r="F10" s="123" t="s">
        <v>10</v>
      </c>
      <c r="G10" s="119" t="s">
        <v>57</v>
      </c>
      <c r="H10" s="122" t="s">
        <v>11</v>
      </c>
      <c r="I10" s="97"/>
      <c r="J10" s="97" t="s">
        <v>12</v>
      </c>
    </row>
    <row r="11" spans="1:10" ht="35.25" customHeight="1" x14ac:dyDescent="0.25">
      <c r="A11" s="97"/>
      <c r="B11" s="97"/>
      <c r="C11" s="97"/>
      <c r="D11" s="97"/>
      <c r="E11" s="97"/>
      <c r="F11" s="123"/>
      <c r="G11" s="120"/>
      <c r="H11" s="41" t="s">
        <v>13</v>
      </c>
      <c r="I11" s="42" t="s">
        <v>15</v>
      </c>
      <c r="J11" s="97"/>
    </row>
    <row r="12" spans="1:10" ht="31.5" customHeight="1" x14ac:dyDescent="0.25">
      <c r="A12" s="97"/>
      <c r="B12" s="97"/>
      <c r="C12" s="97"/>
      <c r="D12" s="97"/>
      <c r="E12" s="97"/>
      <c r="F12" s="123"/>
      <c r="G12" s="121"/>
      <c r="H12" s="41" t="s">
        <v>14</v>
      </c>
      <c r="I12" s="42" t="s">
        <v>16</v>
      </c>
      <c r="J12" s="97"/>
    </row>
    <row r="13" spans="1:10" x14ac:dyDescent="0.25">
      <c r="A13" s="42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48">
        <v>7</v>
      </c>
      <c r="H13" s="42">
        <v>8</v>
      </c>
      <c r="I13" s="42">
        <v>9</v>
      </c>
      <c r="J13" s="42">
        <v>10</v>
      </c>
    </row>
    <row r="14" spans="1:10" x14ac:dyDescent="0.25">
      <c r="A14" s="75" t="s">
        <v>28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0" x14ac:dyDescent="0.25">
      <c r="A15" s="75" t="s">
        <v>29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25">
      <c r="A16" s="42">
        <v>1</v>
      </c>
      <c r="B16" s="75" t="s">
        <v>30</v>
      </c>
      <c r="C16" s="75"/>
      <c r="D16" s="75"/>
      <c r="E16" s="75"/>
      <c r="F16" s="75"/>
      <c r="G16" s="75"/>
      <c r="H16" s="75"/>
      <c r="I16" s="75"/>
      <c r="J16" s="75"/>
    </row>
    <row r="17" spans="1:10" ht="70.5" customHeight="1" x14ac:dyDescent="0.25">
      <c r="A17" s="50" t="s">
        <v>31</v>
      </c>
      <c r="B17" s="53" t="s">
        <v>36</v>
      </c>
      <c r="C17" s="54" t="s">
        <v>39</v>
      </c>
      <c r="D17" s="55" t="s">
        <v>40</v>
      </c>
      <c r="E17" s="20"/>
      <c r="F17" s="20"/>
      <c r="G17" s="20"/>
      <c r="H17" s="20"/>
      <c r="I17" s="20"/>
      <c r="J17" s="20"/>
    </row>
    <row r="18" spans="1:10" ht="69" customHeight="1" x14ac:dyDescent="0.25">
      <c r="A18" s="47" t="s">
        <v>32</v>
      </c>
      <c r="B18" s="56" t="s">
        <v>37</v>
      </c>
      <c r="C18" s="57" t="s">
        <v>38</v>
      </c>
      <c r="D18" s="58" t="s">
        <v>40</v>
      </c>
      <c r="E18" s="59"/>
      <c r="F18" s="59"/>
      <c r="G18" s="59"/>
      <c r="H18" s="59"/>
      <c r="I18" s="59"/>
      <c r="J18" s="59"/>
    </row>
    <row r="19" spans="1:10" ht="25.5" x14ac:dyDescent="0.25">
      <c r="A19" s="75" t="s">
        <v>17</v>
      </c>
      <c r="B19" s="75"/>
      <c r="C19" s="75"/>
      <c r="D19" s="42" t="s">
        <v>18</v>
      </c>
      <c r="E19" s="20"/>
      <c r="F19" s="20"/>
      <c r="G19" s="20"/>
      <c r="H19" s="8"/>
      <c r="I19" s="8"/>
      <c r="J19" s="8" t="s">
        <v>19</v>
      </c>
    </row>
    <row r="20" spans="1:10" ht="38.25" x14ac:dyDescent="0.25">
      <c r="A20" s="75"/>
      <c r="B20" s="75"/>
      <c r="C20" s="75"/>
      <c r="D20" s="42" t="s">
        <v>20</v>
      </c>
      <c r="E20" s="20"/>
      <c r="F20" s="20"/>
      <c r="G20" s="20"/>
      <c r="H20" s="8"/>
      <c r="I20" s="8"/>
      <c r="J20" s="8" t="s">
        <v>19</v>
      </c>
    </row>
    <row r="21" spans="1:10" ht="25.5" x14ac:dyDescent="0.25">
      <c r="A21" s="75"/>
      <c r="B21" s="75"/>
      <c r="C21" s="75"/>
      <c r="D21" s="42" t="s">
        <v>21</v>
      </c>
      <c r="E21" s="20"/>
      <c r="F21" s="20"/>
      <c r="G21" s="20"/>
      <c r="H21" s="8"/>
      <c r="I21" s="8"/>
      <c r="J21" s="8" t="s">
        <v>19</v>
      </c>
    </row>
    <row r="22" spans="1:10" ht="38.25" x14ac:dyDescent="0.25">
      <c r="A22" s="75"/>
      <c r="B22" s="75"/>
      <c r="C22" s="75"/>
      <c r="D22" s="42" t="s">
        <v>22</v>
      </c>
      <c r="E22" s="20"/>
      <c r="F22" s="20"/>
      <c r="G22" s="20"/>
      <c r="H22" s="8"/>
      <c r="I22" s="8"/>
      <c r="J22" s="8" t="s">
        <v>19</v>
      </c>
    </row>
    <row r="23" spans="1:10" ht="27.75" customHeight="1" x14ac:dyDescent="0.25">
      <c r="A23" s="48">
        <v>2</v>
      </c>
      <c r="B23" s="118" t="s">
        <v>46</v>
      </c>
      <c r="C23" s="118"/>
      <c r="D23" s="118"/>
      <c r="E23" s="118"/>
      <c r="F23" s="118"/>
      <c r="G23" s="118"/>
      <c r="H23" s="118"/>
      <c r="I23" s="118"/>
      <c r="J23" s="118"/>
    </row>
    <row r="24" spans="1:10" ht="66" customHeight="1" x14ac:dyDescent="0.25">
      <c r="A24" s="50" t="s">
        <v>47</v>
      </c>
      <c r="B24" s="60" t="s">
        <v>52</v>
      </c>
      <c r="C24" s="54" t="s">
        <v>38</v>
      </c>
      <c r="D24" s="55" t="s">
        <v>40</v>
      </c>
      <c r="E24" s="20"/>
      <c r="F24" s="20"/>
      <c r="G24" s="43"/>
      <c r="H24" s="20"/>
      <c r="I24" s="20"/>
      <c r="J24" s="20"/>
    </row>
    <row r="25" spans="1:10" ht="71.25" customHeight="1" x14ac:dyDescent="0.25">
      <c r="A25" s="50" t="s">
        <v>48</v>
      </c>
      <c r="B25" s="60" t="s">
        <v>53</v>
      </c>
      <c r="C25" s="54" t="s">
        <v>38</v>
      </c>
      <c r="D25" s="55" t="s">
        <v>40</v>
      </c>
      <c r="E25" s="20"/>
      <c r="F25" s="20"/>
      <c r="G25" s="43"/>
      <c r="H25" s="20"/>
      <c r="I25" s="20"/>
      <c r="J25" s="20"/>
    </row>
    <row r="26" spans="1:10" ht="71.25" customHeight="1" x14ac:dyDescent="0.25">
      <c r="A26" s="50" t="s">
        <v>49</v>
      </c>
      <c r="B26" s="60" t="s">
        <v>54</v>
      </c>
      <c r="C26" s="54" t="s">
        <v>38</v>
      </c>
      <c r="D26" s="55" t="s">
        <v>40</v>
      </c>
      <c r="E26" s="20"/>
      <c r="F26" s="20"/>
      <c r="G26" s="43"/>
      <c r="H26" s="20"/>
      <c r="I26" s="20"/>
      <c r="J26" s="20"/>
    </row>
    <row r="27" spans="1:10" ht="91.5" customHeight="1" x14ac:dyDescent="0.25">
      <c r="A27" s="50" t="s">
        <v>50</v>
      </c>
      <c r="B27" s="61" t="s">
        <v>55</v>
      </c>
      <c r="C27" s="57" t="s">
        <v>38</v>
      </c>
      <c r="D27" s="58" t="s">
        <v>40</v>
      </c>
      <c r="E27" s="20"/>
      <c r="F27" s="20"/>
      <c r="G27" s="43"/>
      <c r="H27" s="20"/>
      <c r="I27" s="20"/>
      <c r="J27" s="20"/>
    </row>
    <row r="28" spans="1:10" ht="30" customHeight="1" x14ac:dyDescent="0.25">
      <c r="A28" s="108" t="s">
        <v>51</v>
      </c>
      <c r="B28" s="99" t="s">
        <v>56</v>
      </c>
      <c r="C28" s="99" t="s">
        <v>123</v>
      </c>
      <c r="D28" s="42" t="s">
        <v>18</v>
      </c>
      <c r="E28" s="3">
        <v>7630</v>
      </c>
      <c r="F28" s="3">
        <v>7630</v>
      </c>
      <c r="G28" s="62">
        <v>7579.6</v>
      </c>
      <c r="H28" s="3">
        <f t="shared" ref="H28:H45" si="0">F28-G28</f>
        <v>50.399999999999636</v>
      </c>
      <c r="I28" s="3">
        <f t="shared" ref="I28:I45" si="1">(G28/F28)*100</f>
        <v>99.339449541284409</v>
      </c>
      <c r="J28" s="20"/>
    </row>
    <row r="29" spans="1:10" ht="62.25" customHeight="1" x14ac:dyDescent="0.25">
      <c r="A29" s="109"/>
      <c r="B29" s="100"/>
      <c r="C29" s="100"/>
      <c r="D29" s="42" t="s">
        <v>20</v>
      </c>
      <c r="E29" s="3">
        <v>8929.2000000000007</v>
      </c>
      <c r="F29" s="3">
        <v>8929.2000000000007</v>
      </c>
      <c r="G29" s="62">
        <v>8929.2000000000007</v>
      </c>
      <c r="H29" s="3">
        <f t="shared" si="0"/>
        <v>0</v>
      </c>
      <c r="I29" s="3">
        <f>(G29/F29)*100</f>
        <v>100</v>
      </c>
      <c r="J29" s="63"/>
    </row>
    <row r="30" spans="1:10" ht="18.75" customHeight="1" x14ac:dyDescent="0.25">
      <c r="A30" s="109"/>
      <c r="B30" s="100"/>
      <c r="C30" s="100"/>
      <c r="D30" s="42" t="s">
        <v>21</v>
      </c>
      <c r="E30" s="3">
        <v>100537.60000000001</v>
      </c>
      <c r="F30" s="3">
        <v>100537.60000000001</v>
      </c>
      <c r="G30" s="62">
        <v>99832.3</v>
      </c>
      <c r="H30" s="3">
        <f t="shared" si="0"/>
        <v>705.30000000000291</v>
      </c>
      <c r="I30" s="3">
        <f t="shared" si="1"/>
        <v>99.298471417658661</v>
      </c>
      <c r="J30" s="20"/>
    </row>
    <row r="31" spans="1:10" ht="38.25" x14ac:dyDescent="0.25">
      <c r="A31" s="109"/>
      <c r="B31" s="100"/>
      <c r="C31" s="101"/>
      <c r="D31" s="45" t="s">
        <v>22</v>
      </c>
      <c r="E31" s="4">
        <v>0</v>
      </c>
      <c r="F31" s="4">
        <v>0</v>
      </c>
      <c r="G31" s="4">
        <v>0</v>
      </c>
      <c r="H31" s="4">
        <f t="shared" si="0"/>
        <v>0</v>
      </c>
      <c r="I31" s="4" t="e">
        <f t="shared" si="1"/>
        <v>#DIV/0!</v>
      </c>
      <c r="J31" s="59"/>
    </row>
    <row r="32" spans="1:10" ht="24.75" customHeight="1" x14ac:dyDescent="0.25">
      <c r="A32" s="109"/>
      <c r="B32" s="100"/>
      <c r="C32" s="99" t="s">
        <v>149</v>
      </c>
      <c r="D32" s="45" t="s">
        <v>18</v>
      </c>
      <c r="E32" s="4">
        <v>0</v>
      </c>
      <c r="F32" s="4">
        <v>0</v>
      </c>
      <c r="G32" s="4">
        <v>0</v>
      </c>
      <c r="H32" s="4">
        <f>F32-G32</f>
        <v>0</v>
      </c>
      <c r="I32" s="4" t="e">
        <f t="shared" si="1"/>
        <v>#DIV/0!</v>
      </c>
      <c r="J32" s="59"/>
    </row>
    <row r="33" spans="1:13" ht="38.25" x14ac:dyDescent="0.25">
      <c r="A33" s="109"/>
      <c r="B33" s="100"/>
      <c r="C33" s="100"/>
      <c r="D33" s="45" t="s">
        <v>20</v>
      </c>
      <c r="E33" s="4">
        <v>0</v>
      </c>
      <c r="F33" s="4">
        <v>0</v>
      </c>
      <c r="G33" s="4">
        <v>0</v>
      </c>
      <c r="H33" s="4">
        <f t="shared" si="0"/>
        <v>0</v>
      </c>
      <c r="I33" s="4" t="e">
        <f t="shared" si="1"/>
        <v>#DIV/0!</v>
      </c>
      <c r="J33" s="59"/>
    </row>
    <row r="34" spans="1:13" ht="25.5" x14ac:dyDescent="0.25">
      <c r="A34" s="109"/>
      <c r="B34" s="100"/>
      <c r="C34" s="101"/>
      <c r="D34" s="45" t="s">
        <v>21</v>
      </c>
      <c r="E34" s="4">
        <v>17686.3</v>
      </c>
      <c r="F34" s="4">
        <v>17686.3</v>
      </c>
      <c r="G34" s="4">
        <v>17678.2</v>
      </c>
      <c r="H34" s="4">
        <f>F34-G34</f>
        <v>8.0999999999985448</v>
      </c>
      <c r="I34" s="4">
        <f>(G34/F34)*100</f>
        <v>99.954201839842156</v>
      </c>
      <c r="J34" s="59"/>
    </row>
    <row r="35" spans="1:13" ht="25.5" x14ac:dyDescent="0.25">
      <c r="A35" s="109"/>
      <c r="B35" s="100"/>
      <c r="C35" s="99" t="s">
        <v>150</v>
      </c>
      <c r="D35" s="45" t="s">
        <v>18</v>
      </c>
      <c r="E35" s="4">
        <v>0</v>
      </c>
      <c r="F35" s="4">
        <v>0</v>
      </c>
      <c r="G35" s="4">
        <v>0</v>
      </c>
      <c r="H35" s="4">
        <f>F35-G35</f>
        <v>0</v>
      </c>
      <c r="I35" s="4" t="e">
        <f>(G35/F35)*100</f>
        <v>#DIV/0!</v>
      </c>
      <c r="J35" s="59"/>
    </row>
    <row r="36" spans="1:13" ht="38.25" x14ac:dyDescent="0.25">
      <c r="A36" s="109"/>
      <c r="B36" s="100"/>
      <c r="C36" s="100"/>
      <c r="D36" s="45" t="s">
        <v>20</v>
      </c>
      <c r="E36" s="4">
        <v>0</v>
      </c>
      <c r="F36" s="4">
        <v>0</v>
      </c>
      <c r="G36" s="4">
        <v>0</v>
      </c>
      <c r="H36" s="4">
        <f>F36-G36</f>
        <v>0</v>
      </c>
      <c r="I36" s="4" t="e">
        <f>(G36/F36)*100</f>
        <v>#DIV/0!</v>
      </c>
      <c r="J36" s="59"/>
    </row>
    <row r="37" spans="1:13" ht="24" customHeight="1" x14ac:dyDescent="0.25">
      <c r="A37" s="110"/>
      <c r="B37" s="101"/>
      <c r="C37" s="101"/>
      <c r="D37" s="45" t="s">
        <v>21</v>
      </c>
      <c r="E37" s="4">
        <v>37028</v>
      </c>
      <c r="F37" s="4">
        <v>37028</v>
      </c>
      <c r="G37" s="4">
        <v>36966.9</v>
      </c>
      <c r="H37" s="4">
        <f>F37-G37</f>
        <v>61.099999999998545</v>
      </c>
      <c r="I37" s="4">
        <f>(G37/F37)*100</f>
        <v>99.834989737495945</v>
      </c>
      <c r="J37" s="59"/>
    </row>
    <row r="38" spans="1:13" ht="25.5" x14ac:dyDescent="0.25">
      <c r="A38" s="75" t="s">
        <v>45</v>
      </c>
      <c r="B38" s="75"/>
      <c r="C38" s="75"/>
      <c r="D38" s="42" t="s">
        <v>18</v>
      </c>
      <c r="E38" s="3">
        <f t="shared" ref="E38:G40" si="2">E28+E32+E35</f>
        <v>7630</v>
      </c>
      <c r="F38" s="3">
        <f t="shared" si="2"/>
        <v>7630</v>
      </c>
      <c r="G38" s="3">
        <f t="shared" si="2"/>
        <v>7579.6</v>
      </c>
      <c r="H38" s="3">
        <f>F38-G38</f>
        <v>50.399999999999636</v>
      </c>
      <c r="I38" s="3">
        <f t="shared" si="1"/>
        <v>99.339449541284409</v>
      </c>
      <c r="J38" s="8" t="s">
        <v>19</v>
      </c>
    </row>
    <row r="39" spans="1:13" ht="38.25" x14ac:dyDescent="0.25">
      <c r="A39" s="75"/>
      <c r="B39" s="75"/>
      <c r="C39" s="75"/>
      <c r="D39" s="42" t="s">
        <v>20</v>
      </c>
      <c r="E39" s="3">
        <f t="shared" si="2"/>
        <v>8929.2000000000007</v>
      </c>
      <c r="F39" s="3">
        <f t="shared" si="2"/>
        <v>8929.2000000000007</v>
      </c>
      <c r="G39" s="3">
        <f t="shared" si="2"/>
        <v>8929.2000000000007</v>
      </c>
      <c r="H39" s="3">
        <f t="shared" si="0"/>
        <v>0</v>
      </c>
      <c r="I39" s="3">
        <f t="shared" si="1"/>
        <v>100</v>
      </c>
      <c r="J39" s="8" t="s">
        <v>19</v>
      </c>
      <c r="L39" s="26"/>
      <c r="M39" s="26"/>
    </row>
    <row r="40" spans="1:13" ht="25.5" x14ac:dyDescent="0.25">
      <c r="A40" s="75"/>
      <c r="B40" s="75"/>
      <c r="C40" s="75"/>
      <c r="D40" s="42" t="s">
        <v>21</v>
      </c>
      <c r="E40" s="3">
        <f t="shared" si="2"/>
        <v>155251.90000000002</v>
      </c>
      <c r="F40" s="3">
        <f t="shared" si="2"/>
        <v>155251.90000000002</v>
      </c>
      <c r="G40" s="3">
        <f t="shared" si="2"/>
        <v>154477.4</v>
      </c>
      <c r="H40" s="3">
        <f t="shared" si="0"/>
        <v>774.5000000000291</v>
      </c>
      <c r="I40" s="3">
        <f t="shared" si="1"/>
        <v>99.501133319463392</v>
      </c>
      <c r="J40" s="8" t="s">
        <v>19</v>
      </c>
      <c r="L40" s="27"/>
      <c r="M40" s="27"/>
    </row>
    <row r="41" spans="1:13" ht="39" thickBot="1" x14ac:dyDescent="0.3">
      <c r="A41" s="113"/>
      <c r="B41" s="113"/>
      <c r="C41" s="113"/>
      <c r="D41" s="45" t="s">
        <v>22</v>
      </c>
      <c r="E41" s="4">
        <f>E31</f>
        <v>0</v>
      </c>
      <c r="F41" s="4">
        <f>F31</f>
        <v>0</v>
      </c>
      <c r="G41" s="4">
        <f>G31</f>
        <v>0</v>
      </c>
      <c r="H41" s="4">
        <f t="shared" si="0"/>
        <v>0</v>
      </c>
      <c r="I41" s="4" t="e">
        <f t="shared" si="1"/>
        <v>#DIV/0!</v>
      </c>
      <c r="J41" s="64" t="s">
        <v>19</v>
      </c>
      <c r="L41" s="27"/>
      <c r="M41" s="27"/>
    </row>
    <row r="42" spans="1:13" ht="26.25" thickBot="1" x14ac:dyDescent="0.3">
      <c r="A42" s="76" t="s">
        <v>58</v>
      </c>
      <c r="B42" s="76"/>
      <c r="C42" s="76"/>
      <c r="D42" s="10" t="s">
        <v>18</v>
      </c>
      <c r="E42" s="11">
        <f>E38</f>
        <v>7630</v>
      </c>
      <c r="F42" s="11">
        <f t="shared" ref="F42:G42" si="3">F38</f>
        <v>7630</v>
      </c>
      <c r="G42" s="11">
        <f t="shared" si="3"/>
        <v>7579.6</v>
      </c>
      <c r="H42" s="12">
        <f t="shared" si="0"/>
        <v>50.399999999999636</v>
      </c>
      <c r="I42" s="12">
        <f t="shared" si="1"/>
        <v>99.339449541284409</v>
      </c>
      <c r="J42" s="65" t="s">
        <v>19</v>
      </c>
      <c r="L42" s="27"/>
      <c r="M42" s="27"/>
    </row>
    <row r="43" spans="1:13" ht="39" thickBot="1" x14ac:dyDescent="0.3">
      <c r="A43" s="76"/>
      <c r="B43" s="76"/>
      <c r="C43" s="76"/>
      <c r="D43" s="10" t="s">
        <v>20</v>
      </c>
      <c r="E43" s="11">
        <f>E39</f>
        <v>8929.2000000000007</v>
      </c>
      <c r="F43" s="11">
        <f t="shared" ref="F43:G43" si="4">F39</f>
        <v>8929.2000000000007</v>
      </c>
      <c r="G43" s="11">
        <f t="shared" si="4"/>
        <v>8929.2000000000007</v>
      </c>
      <c r="H43" s="12">
        <f t="shared" si="0"/>
        <v>0</v>
      </c>
      <c r="I43" s="12">
        <f t="shared" si="1"/>
        <v>100</v>
      </c>
      <c r="J43" s="65" t="s">
        <v>19</v>
      </c>
      <c r="L43" s="27"/>
      <c r="M43" s="27"/>
    </row>
    <row r="44" spans="1:13" ht="26.25" thickBot="1" x14ac:dyDescent="0.3">
      <c r="A44" s="76"/>
      <c r="B44" s="76"/>
      <c r="C44" s="76"/>
      <c r="D44" s="10" t="s">
        <v>21</v>
      </c>
      <c r="E44" s="11">
        <f t="shared" ref="E44:E45" si="5">E40</f>
        <v>155251.90000000002</v>
      </c>
      <c r="F44" s="11">
        <f t="shared" ref="F44:G44" si="6">F40</f>
        <v>155251.90000000002</v>
      </c>
      <c r="G44" s="11">
        <f t="shared" si="6"/>
        <v>154477.4</v>
      </c>
      <c r="H44" s="12">
        <f t="shared" si="0"/>
        <v>774.5000000000291</v>
      </c>
      <c r="I44" s="12">
        <f t="shared" si="1"/>
        <v>99.501133319463392</v>
      </c>
      <c r="J44" s="65" t="s">
        <v>19</v>
      </c>
      <c r="L44" s="27"/>
      <c r="M44" s="27"/>
    </row>
    <row r="45" spans="1:13" ht="39" thickBot="1" x14ac:dyDescent="0.3">
      <c r="A45" s="76"/>
      <c r="B45" s="76"/>
      <c r="C45" s="76"/>
      <c r="D45" s="10" t="s">
        <v>22</v>
      </c>
      <c r="E45" s="11">
        <f t="shared" si="5"/>
        <v>0</v>
      </c>
      <c r="F45" s="11">
        <f t="shared" ref="F45:G45" si="7">F41</f>
        <v>0</v>
      </c>
      <c r="G45" s="11">
        <f t="shared" si="7"/>
        <v>0</v>
      </c>
      <c r="H45" s="12">
        <f t="shared" si="0"/>
        <v>0</v>
      </c>
      <c r="I45" s="12" t="e">
        <f t="shared" si="1"/>
        <v>#DIV/0!</v>
      </c>
      <c r="J45" s="65" t="s">
        <v>19</v>
      </c>
      <c r="L45" s="27"/>
      <c r="M45" s="27"/>
    </row>
    <row r="46" spans="1:13" ht="27.75" customHeight="1" x14ac:dyDescent="0.25">
      <c r="A46" s="75" t="s">
        <v>60</v>
      </c>
      <c r="B46" s="75"/>
      <c r="C46" s="75"/>
      <c r="D46" s="75"/>
      <c r="E46" s="75"/>
      <c r="F46" s="75"/>
      <c r="G46" s="75"/>
      <c r="H46" s="75"/>
      <c r="I46" s="75"/>
      <c r="J46" s="75"/>
      <c r="L46" s="27"/>
      <c r="M46" s="27"/>
    </row>
    <row r="47" spans="1:13" x14ac:dyDescent="0.25">
      <c r="A47" s="75" t="s">
        <v>94</v>
      </c>
      <c r="B47" s="75"/>
      <c r="C47" s="75"/>
      <c r="D47" s="75"/>
      <c r="E47" s="75"/>
      <c r="F47" s="75"/>
      <c r="G47" s="75"/>
      <c r="H47" s="75"/>
      <c r="I47" s="75"/>
      <c r="J47" s="75"/>
      <c r="L47" s="27"/>
      <c r="M47" s="27"/>
    </row>
    <row r="48" spans="1:13" ht="35.25" customHeight="1" x14ac:dyDescent="0.25">
      <c r="A48" s="42">
        <v>1</v>
      </c>
      <c r="B48" s="75" t="s">
        <v>61</v>
      </c>
      <c r="C48" s="75"/>
      <c r="D48" s="75"/>
      <c r="E48" s="75"/>
      <c r="F48" s="75"/>
      <c r="G48" s="75"/>
      <c r="H48" s="75"/>
      <c r="I48" s="75"/>
      <c r="J48" s="75"/>
      <c r="L48" s="27"/>
      <c r="M48" s="27"/>
    </row>
    <row r="49" spans="1:13" ht="237" customHeight="1" x14ac:dyDescent="0.25">
      <c r="A49" s="50" t="s">
        <v>31</v>
      </c>
      <c r="B49" s="16" t="s">
        <v>62</v>
      </c>
      <c r="C49" s="54" t="s">
        <v>39</v>
      </c>
      <c r="D49" s="55" t="s">
        <v>40</v>
      </c>
      <c r="E49" s="20"/>
      <c r="F49" s="20"/>
      <c r="G49" s="20"/>
      <c r="H49" s="20"/>
      <c r="I49" s="20"/>
      <c r="J49" s="66" t="s">
        <v>140</v>
      </c>
      <c r="L49" s="27"/>
      <c r="M49" s="27"/>
    </row>
    <row r="50" spans="1:13" ht="95.25" customHeight="1" x14ac:dyDescent="0.25">
      <c r="A50" s="47" t="s">
        <v>32</v>
      </c>
      <c r="B50" s="16" t="s">
        <v>63</v>
      </c>
      <c r="C50" s="54" t="s">
        <v>39</v>
      </c>
      <c r="D50" s="58" t="s">
        <v>40</v>
      </c>
      <c r="E50" s="59"/>
      <c r="F50" s="59"/>
      <c r="G50" s="59"/>
      <c r="H50" s="59"/>
      <c r="I50" s="59"/>
      <c r="J50" s="67" t="s">
        <v>141</v>
      </c>
      <c r="L50" s="27"/>
      <c r="M50" s="27"/>
    </row>
    <row r="51" spans="1:13" ht="63" customHeight="1" x14ac:dyDescent="0.25">
      <c r="A51" s="47" t="s">
        <v>33</v>
      </c>
      <c r="B51" s="16" t="s">
        <v>64</v>
      </c>
      <c r="C51" s="54" t="s">
        <v>39</v>
      </c>
      <c r="D51" s="58" t="s">
        <v>40</v>
      </c>
      <c r="E51" s="59"/>
      <c r="F51" s="59"/>
      <c r="G51" s="59"/>
      <c r="H51" s="59"/>
      <c r="I51" s="59"/>
      <c r="J51" s="68" t="s">
        <v>142</v>
      </c>
      <c r="L51" s="27"/>
      <c r="M51" s="27"/>
    </row>
    <row r="52" spans="1:13" ht="93.75" customHeight="1" x14ac:dyDescent="0.25">
      <c r="A52" s="47" t="s">
        <v>34</v>
      </c>
      <c r="B52" s="16" t="s">
        <v>65</v>
      </c>
      <c r="C52" s="54" t="s">
        <v>39</v>
      </c>
      <c r="D52" s="58" t="s">
        <v>40</v>
      </c>
      <c r="E52" s="59"/>
      <c r="F52" s="59"/>
      <c r="G52" s="59"/>
      <c r="H52" s="59"/>
      <c r="I52" s="59"/>
      <c r="J52" s="68" t="s">
        <v>143</v>
      </c>
    </row>
    <row r="53" spans="1:13" ht="182.25" customHeight="1" x14ac:dyDescent="0.25">
      <c r="A53" s="47" t="s">
        <v>35</v>
      </c>
      <c r="B53" s="16" t="s">
        <v>66</v>
      </c>
      <c r="C53" s="57" t="s">
        <v>38</v>
      </c>
      <c r="D53" s="58" t="s">
        <v>40</v>
      </c>
      <c r="E53" s="59"/>
      <c r="F53" s="59"/>
      <c r="G53" s="59"/>
      <c r="H53" s="59"/>
      <c r="I53" s="59"/>
      <c r="J53" s="67" t="s">
        <v>144</v>
      </c>
    </row>
    <row r="54" spans="1:13" ht="25.5" x14ac:dyDescent="0.25">
      <c r="A54" s="75" t="s">
        <v>17</v>
      </c>
      <c r="B54" s="75"/>
      <c r="C54" s="75"/>
      <c r="D54" s="42" t="s">
        <v>18</v>
      </c>
      <c r="E54" s="20"/>
      <c r="F54" s="20"/>
      <c r="G54" s="20"/>
      <c r="H54" s="8"/>
      <c r="I54" s="8"/>
      <c r="J54" s="8" t="s">
        <v>19</v>
      </c>
    </row>
    <row r="55" spans="1:13" ht="38.25" x14ac:dyDescent="0.25">
      <c r="A55" s="75"/>
      <c r="B55" s="75"/>
      <c r="C55" s="75"/>
      <c r="D55" s="42" t="s">
        <v>20</v>
      </c>
      <c r="E55" s="20"/>
      <c r="F55" s="20"/>
      <c r="G55" s="20"/>
      <c r="H55" s="8"/>
      <c r="I55" s="8"/>
      <c r="J55" s="8" t="s">
        <v>19</v>
      </c>
    </row>
    <row r="56" spans="1:13" ht="25.5" x14ac:dyDescent="0.25">
      <c r="A56" s="75"/>
      <c r="B56" s="75"/>
      <c r="C56" s="75"/>
      <c r="D56" s="42" t="s">
        <v>21</v>
      </c>
      <c r="E56" s="20"/>
      <c r="F56" s="20"/>
      <c r="G56" s="20"/>
      <c r="H56" s="8"/>
      <c r="I56" s="8"/>
      <c r="J56" s="8" t="s">
        <v>19</v>
      </c>
    </row>
    <row r="57" spans="1:13" ht="38.25" x14ac:dyDescent="0.25">
      <c r="A57" s="75"/>
      <c r="B57" s="75"/>
      <c r="C57" s="75"/>
      <c r="D57" s="42" t="s">
        <v>22</v>
      </c>
      <c r="E57" s="20"/>
      <c r="F57" s="20"/>
      <c r="G57" s="20"/>
      <c r="H57" s="8"/>
      <c r="I57" s="8"/>
      <c r="J57" s="8" t="s">
        <v>19</v>
      </c>
    </row>
    <row r="58" spans="1:13" ht="27.75" customHeight="1" x14ac:dyDescent="0.25">
      <c r="A58" s="48">
        <v>2</v>
      </c>
      <c r="B58" s="118" t="s">
        <v>132</v>
      </c>
      <c r="C58" s="118"/>
      <c r="D58" s="118"/>
      <c r="E58" s="118"/>
      <c r="F58" s="118"/>
      <c r="G58" s="118"/>
      <c r="H58" s="118"/>
      <c r="I58" s="118"/>
      <c r="J58" s="118"/>
    </row>
    <row r="59" spans="1:13" ht="79.5" customHeight="1" x14ac:dyDescent="0.25">
      <c r="A59" s="50" t="s">
        <v>47</v>
      </c>
      <c r="B59" s="17" t="s">
        <v>67</v>
      </c>
      <c r="C59" s="54" t="s">
        <v>68</v>
      </c>
      <c r="D59" s="55" t="s">
        <v>40</v>
      </c>
      <c r="E59" s="20"/>
      <c r="F59" s="20"/>
      <c r="G59" s="43"/>
      <c r="H59" s="20"/>
      <c r="I59" s="20"/>
      <c r="J59" s="66" t="s">
        <v>139</v>
      </c>
    </row>
    <row r="60" spans="1:13" ht="23.25" customHeight="1" x14ac:dyDescent="0.25">
      <c r="A60" s="108" t="s">
        <v>48</v>
      </c>
      <c r="B60" s="130" t="s">
        <v>74</v>
      </c>
      <c r="C60" s="97" t="s">
        <v>38</v>
      </c>
      <c r="D60" s="42" t="s">
        <v>18</v>
      </c>
      <c r="E60" s="3"/>
      <c r="F60" s="3"/>
      <c r="G60" s="62"/>
      <c r="H60" s="3">
        <f t="shared" ref="H60:H107" si="8">F60-G60</f>
        <v>0</v>
      </c>
      <c r="I60" s="3" t="e">
        <f t="shared" ref="I60:I107" si="9">(G60/F60)*100</f>
        <v>#DIV/0!</v>
      </c>
      <c r="J60" s="127" t="s">
        <v>151</v>
      </c>
    </row>
    <row r="61" spans="1:13" ht="45.75" customHeight="1" x14ac:dyDescent="0.25">
      <c r="A61" s="109"/>
      <c r="B61" s="130"/>
      <c r="C61" s="97"/>
      <c r="D61" s="42" t="s">
        <v>20</v>
      </c>
      <c r="E61" s="3">
        <v>76</v>
      </c>
      <c r="F61" s="3">
        <v>76</v>
      </c>
      <c r="G61" s="62">
        <v>76</v>
      </c>
      <c r="H61" s="3">
        <f t="shared" si="8"/>
        <v>0</v>
      </c>
      <c r="I61" s="3">
        <f t="shared" si="9"/>
        <v>100</v>
      </c>
      <c r="J61" s="128"/>
    </row>
    <row r="62" spans="1:13" ht="20.25" customHeight="1" x14ac:dyDescent="0.25">
      <c r="A62" s="109"/>
      <c r="B62" s="130"/>
      <c r="C62" s="97"/>
      <c r="D62" s="42" t="s">
        <v>21</v>
      </c>
      <c r="E62" s="3">
        <v>4</v>
      </c>
      <c r="F62" s="3">
        <v>4</v>
      </c>
      <c r="G62" s="3">
        <v>4</v>
      </c>
      <c r="H62" s="3">
        <f t="shared" si="8"/>
        <v>0</v>
      </c>
      <c r="I62" s="3">
        <f t="shared" si="9"/>
        <v>100</v>
      </c>
      <c r="J62" s="128"/>
    </row>
    <row r="63" spans="1:13" ht="41.25" customHeight="1" x14ac:dyDescent="0.25">
      <c r="A63" s="109"/>
      <c r="B63" s="131"/>
      <c r="C63" s="99"/>
      <c r="D63" s="45" t="s">
        <v>22</v>
      </c>
      <c r="E63" s="4"/>
      <c r="F63" s="4"/>
      <c r="G63" s="4"/>
      <c r="H63" s="4">
        <f t="shared" si="8"/>
        <v>0</v>
      </c>
      <c r="I63" s="4" t="e">
        <f t="shared" si="9"/>
        <v>#DIV/0!</v>
      </c>
      <c r="J63" s="129"/>
    </row>
    <row r="64" spans="1:13" ht="23.25" customHeight="1" x14ac:dyDescent="0.25">
      <c r="A64" s="108" t="s">
        <v>49</v>
      </c>
      <c r="B64" s="96" t="s">
        <v>75</v>
      </c>
      <c r="C64" s="97" t="s">
        <v>38</v>
      </c>
      <c r="D64" s="42" t="s">
        <v>18</v>
      </c>
      <c r="E64" s="3"/>
      <c r="F64" s="3"/>
      <c r="G64" s="62"/>
      <c r="H64" s="3">
        <f t="shared" si="8"/>
        <v>0</v>
      </c>
      <c r="I64" s="3" t="e">
        <f t="shared" si="9"/>
        <v>#DIV/0!</v>
      </c>
      <c r="J64" s="67"/>
    </row>
    <row r="65" spans="1:10" ht="69" customHeight="1" x14ac:dyDescent="0.25">
      <c r="A65" s="109"/>
      <c r="B65" s="96"/>
      <c r="C65" s="97"/>
      <c r="D65" s="42" t="s">
        <v>20</v>
      </c>
      <c r="E65" s="3">
        <v>95</v>
      </c>
      <c r="F65" s="3">
        <v>95</v>
      </c>
      <c r="G65" s="62">
        <v>94.5</v>
      </c>
      <c r="H65" s="3">
        <f t="shared" si="8"/>
        <v>0.5</v>
      </c>
      <c r="I65" s="3">
        <f t="shared" si="9"/>
        <v>99.473684210526315</v>
      </c>
      <c r="J65" s="125" t="s">
        <v>145</v>
      </c>
    </row>
    <row r="66" spans="1:10" ht="18.75" customHeight="1" x14ac:dyDescent="0.25">
      <c r="A66" s="109"/>
      <c r="B66" s="96"/>
      <c r="C66" s="97"/>
      <c r="D66" s="42" t="s">
        <v>21</v>
      </c>
      <c r="E66" s="3">
        <v>5</v>
      </c>
      <c r="F66" s="3">
        <v>5</v>
      </c>
      <c r="G66" s="3">
        <v>5</v>
      </c>
      <c r="H66" s="3">
        <f t="shared" si="8"/>
        <v>0</v>
      </c>
      <c r="I66" s="3">
        <f t="shared" si="9"/>
        <v>100</v>
      </c>
      <c r="J66" s="125"/>
    </row>
    <row r="67" spans="1:10" ht="38.25" x14ac:dyDescent="0.25">
      <c r="A67" s="109"/>
      <c r="B67" s="105"/>
      <c r="C67" s="99"/>
      <c r="D67" s="45" t="s">
        <v>22</v>
      </c>
      <c r="E67" s="4"/>
      <c r="F67" s="4"/>
      <c r="G67" s="4"/>
      <c r="H67" s="4">
        <f t="shared" si="8"/>
        <v>0</v>
      </c>
      <c r="I67" s="4" t="e">
        <f t="shared" si="9"/>
        <v>#DIV/0!</v>
      </c>
      <c r="J67" s="126"/>
    </row>
    <row r="68" spans="1:10" ht="23.25" customHeight="1" x14ac:dyDescent="0.25">
      <c r="A68" s="108" t="s">
        <v>50</v>
      </c>
      <c r="B68" s="96" t="s">
        <v>76</v>
      </c>
      <c r="C68" s="97" t="s">
        <v>38</v>
      </c>
      <c r="D68" s="42" t="s">
        <v>18</v>
      </c>
      <c r="E68" s="3"/>
      <c r="F68" s="3"/>
      <c r="G68" s="62"/>
      <c r="H68" s="3">
        <f t="shared" si="8"/>
        <v>0</v>
      </c>
      <c r="I68" s="3" t="e">
        <f t="shared" si="9"/>
        <v>#DIV/0!</v>
      </c>
      <c r="J68" s="105" t="s">
        <v>146</v>
      </c>
    </row>
    <row r="69" spans="1:10" ht="36.75" customHeight="1" x14ac:dyDescent="0.25">
      <c r="A69" s="109"/>
      <c r="B69" s="96"/>
      <c r="C69" s="97"/>
      <c r="D69" s="42" t="s">
        <v>20</v>
      </c>
      <c r="E69" s="3">
        <v>335</v>
      </c>
      <c r="F69" s="3">
        <v>335</v>
      </c>
      <c r="G69" s="62">
        <v>335</v>
      </c>
      <c r="H69" s="3">
        <f t="shared" si="8"/>
        <v>0</v>
      </c>
      <c r="I69" s="3">
        <f t="shared" si="9"/>
        <v>100</v>
      </c>
      <c r="J69" s="106"/>
    </row>
    <row r="70" spans="1:10" ht="23.25" customHeight="1" x14ac:dyDescent="0.25">
      <c r="A70" s="109"/>
      <c r="B70" s="96"/>
      <c r="C70" s="97"/>
      <c r="D70" s="42" t="s">
        <v>21</v>
      </c>
      <c r="E70" s="3">
        <v>55</v>
      </c>
      <c r="F70" s="3">
        <v>55</v>
      </c>
      <c r="G70" s="3">
        <v>55</v>
      </c>
      <c r="H70" s="3">
        <f t="shared" si="8"/>
        <v>0</v>
      </c>
      <c r="I70" s="3">
        <f t="shared" si="9"/>
        <v>100</v>
      </c>
      <c r="J70" s="106"/>
    </row>
    <row r="71" spans="1:10" ht="38.25" x14ac:dyDescent="0.25">
      <c r="A71" s="109"/>
      <c r="B71" s="105"/>
      <c r="C71" s="99"/>
      <c r="D71" s="45" t="s">
        <v>22</v>
      </c>
      <c r="E71" s="4"/>
      <c r="F71" s="4"/>
      <c r="G71" s="4"/>
      <c r="H71" s="4">
        <f t="shared" si="8"/>
        <v>0</v>
      </c>
      <c r="I71" s="4" t="e">
        <f t="shared" si="9"/>
        <v>#DIV/0!</v>
      </c>
      <c r="J71" s="107"/>
    </row>
    <row r="72" spans="1:10" ht="23.25" customHeight="1" x14ac:dyDescent="0.25">
      <c r="A72" s="108" t="s">
        <v>51</v>
      </c>
      <c r="B72" s="96" t="s">
        <v>77</v>
      </c>
      <c r="C72" s="97" t="s">
        <v>38</v>
      </c>
      <c r="D72" s="42" t="s">
        <v>18</v>
      </c>
      <c r="E72" s="3"/>
      <c r="F72" s="3"/>
      <c r="G72" s="62"/>
      <c r="H72" s="3">
        <f t="shared" si="8"/>
        <v>0</v>
      </c>
      <c r="I72" s="3" t="e">
        <f t="shared" si="9"/>
        <v>#DIV/0!</v>
      </c>
      <c r="J72" s="105" t="s">
        <v>146</v>
      </c>
    </row>
    <row r="73" spans="1:10" ht="46.5" customHeight="1" x14ac:dyDescent="0.25">
      <c r="A73" s="109"/>
      <c r="B73" s="96"/>
      <c r="C73" s="97"/>
      <c r="D73" s="42" t="s">
        <v>20</v>
      </c>
      <c r="E73" s="3">
        <v>268.5</v>
      </c>
      <c r="F73" s="3">
        <v>268.5</v>
      </c>
      <c r="G73" s="62">
        <v>268.5</v>
      </c>
      <c r="H73" s="3">
        <f t="shared" si="8"/>
        <v>0</v>
      </c>
      <c r="I73" s="3">
        <f t="shared" si="9"/>
        <v>100</v>
      </c>
      <c r="J73" s="106"/>
    </row>
    <row r="74" spans="1:10" ht="24" customHeight="1" x14ac:dyDescent="0.25">
      <c r="A74" s="109"/>
      <c r="B74" s="96"/>
      <c r="C74" s="97"/>
      <c r="D74" s="42" t="s">
        <v>21</v>
      </c>
      <c r="E74" s="3">
        <v>50</v>
      </c>
      <c r="F74" s="3">
        <v>50</v>
      </c>
      <c r="G74" s="3">
        <v>50</v>
      </c>
      <c r="H74" s="3">
        <f t="shared" si="8"/>
        <v>0</v>
      </c>
      <c r="I74" s="3">
        <f t="shared" si="9"/>
        <v>100</v>
      </c>
      <c r="J74" s="106"/>
    </row>
    <row r="75" spans="1:10" ht="50.25" customHeight="1" x14ac:dyDescent="0.25">
      <c r="A75" s="109"/>
      <c r="B75" s="105"/>
      <c r="C75" s="99"/>
      <c r="D75" s="45" t="s">
        <v>22</v>
      </c>
      <c r="E75" s="4"/>
      <c r="F75" s="4"/>
      <c r="G75" s="4"/>
      <c r="H75" s="4">
        <f t="shared" si="8"/>
        <v>0</v>
      </c>
      <c r="I75" s="4" t="e">
        <f t="shared" si="9"/>
        <v>#DIV/0!</v>
      </c>
      <c r="J75" s="107"/>
    </row>
    <row r="76" spans="1:10" ht="23.25" customHeight="1" x14ac:dyDescent="0.25">
      <c r="A76" s="108" t="s">
        <v>69</v>
      </c>
      <c r="B76" s="96" t="s">
        <v>78</v>
      </c>
      <c r="C76" s="97" t="s">
        <v>38</v>
      </c>
      <c r="D76" s="42" t="s">
        <v>18</v>
      </c>
      <c r="E76" s="3"/>
      <c r="F76" s="3"/>
      <c r="G76" s="62"/>
      <c r="H76" s="3">
        <f t="shared" si="8"/>
        <v>0</v>
      </c>
      <c r="I76" s="3" t="e">
        <f t="shared" si="9"/>
        <v>#DIV/0!</v>
      </c>
      <c r="J76" s="105" t="s">
        <v>146</v>
      </c>
    </row>
    <row r="77" spans="1:10" ht="42" customHeight="1" x14ac:dyDescent="0.25">
      <c r="A77" s="109"/>
      <c r="B77" s="96"/>
      <c r="C77" s="97"/>
      <c r="D77" s="42" t="s">
        <v>20</v>
      </c>
      <c r="E77" s="3">
        <v>100.9</v>
      </c>
      <c r="F77" s="3">
        <v>100.9</v>
      </c>
      <c r="G77" s="62">
        <v>100.9</v>
      </c>
      <c r="H77" s="3">
        <f t="shared" si="8"/>
        <v>0</v>
      </c>
      <c r="I77" s="3">
        <f t="shared" si="9"/>
        <v>100</v>
      </c>
      <c r="J77" s="106"/>
    </row>
    <row r="78" spans="1:10" ht="21" customHeight="1" x14ac:dyDescent="0.25">
      <c r="A78" s="109"/>
      <c r="B78" s="96"/>
      <c r="C78" s="97"/>
      <c r="D78" s="42" t="s">
        <v>21</v>
      </c>
      <c r="E78" s="3">
        <v>75</v>
      </c>
      <c r="F78" s="3">
        <v>75</v>
      </c>
      <c r="G78" s="3">
        <v>75</v>
      </c>
      <c r="H78" s="3">
        <f t="shared" si="8"/>
        <v>0</v>
      </c>
      <c r="I78" s="3">
        <f t="shared" si="9"/>
        <v>100</v>
      </c>
      <c r="J78" s="106"/>
    </row>
    <row r="79" spans="1:10" ht="38.25" x14ac:dyDescent="0.25">
      <c r="A79" s="109"/>
      <c r="B79" s="105"/>
      <c r="C79" s="99"/>
      <c r="D79" s="45" t="s">
        <v>22</v>
      </c>
      <c r="E79" s="4"/>
      <c r="F79" s="4"/>
      <c r="G79" s="4"/>
      <c r="H79" s="4">
        <f t="shared" si="8"/>
        <v>0</v>
      </c>
      <c r="I79" s="4" t="e">
        <f t="shared" si="9"/>
        <v>#DIV/0!</v>
      </c>
      <c r="J79" s="107"/>
    </row>
    <row r="80" spans="1:10" ht="23.25" customHeight="1" x14ac:dyDescent="0.25">
      <c r="A80" s="108" t="s">
        <v>70</v>
      </c>
      <c r="B80" s="96" t="s">
        <v>79</v>
      </c>
      <c r="C80" s="97" t="s">
        <v>38</v>
      </c>
      <c r="D80" s="42" t="s">
        <v>18</v>
      </c>
      <c r="E80" s="3"/>
      <c r="F80" s="3"/>
      <c r="G80" s="62"/>
      <c r="H80" s="3">
        <f t="shared" si="8"/>
        <v>0</v>
      </c>
      <c r="I80" s="3" t="e">
        <f t="shared" si="9"/>
        <v>#DIV/0!</v>
      </c>
      <c r="J80" s="105" t="s">
        <v>146</v>
      </c>
    </row>
    <row r="81" spans="1:10" ht="41.25" customHeight="1" x14ac:dyDescent="0.25">
      <c r="A81" s="109"/>
      <c r="B81" s="96"/>
      <c r="C81" s="97"/>
      <c r="D81" s="42" t="s">
        <v>20</v>
      </c>
      <c r="E81" s="3">
        <v>84.3</v>
      </c>
      <c r="F81" s="3">
        <v>84.3</v>
      </c>
      <c r="G81" s="62">
        <v>84.3</v>
      </c>
      <c r="H81" s="3">
        <f t="shared" si="8"/>
        <v>0</v>
      </c>
      <c r="I81" s="3">
        <f t="shared" si="9"/>
        <v>100</v>
      </c>
      <c r="J81" s="106"/>
    </row>
    <row r="82" spans="1:10" ht="26.25" customHeight="1" x14ac:dyDescent="0.25">
      <c r="A82" s="109"/>
      <c r="B82" s="96"/>
      <c r="C82" s="97"/>
      <c r="D82" s="42" t="s">
        <v>21</v>
      </c>
      <c r="E82" s="3">
        <v>5</v>
      </c>
      <c r="F82" s="3">
        <v>5</v>
      </c>
      <c r="G82" s="3">
        <v>5</v>
      </c>
      <c r="H82" s="3">
        <f t="shared" si="8"/>
        <v>0</v>
      </c>
      <c r="I82" s="3">
        <f t="shared" si="9"/>
        <v>100</v>
      </c>
      <c r="J82" s="106"/>
    </row>
    <row r="83" spans="1:10" ht="38.25" x14ac:dyDescent="0.25">
      <c r="A83" s="109"/>
      <c r="B83" s="105"/>
      <c r="C83" s="99"/>
      <c r="D83" s="45" t="s">
        <v>22</v>
      </c>
      <c r="E83" s="4"/>
      <c r="F83" s="4"/>
      <c r="G83" s="4"/>
      <c r="H83" s="4">
        <f t="shared" si="8"/>
        <v>0</v>
      </c>
      <c r="I83" s="4" t="e">
        <f t="shared" si="9"/>
        <v>#DIV/0!</v>
      </c>
      <c r="J83" s="107"/>
    </row>
    <row r="84" spans="1:10" ht="23.25" customHeight="1" x14ac:dyDescent="0.25">
      <c r="A84" s="108" t="s">
        <v>71</v>
      </c>
      <c r="B84" s="105" t="s">
        <v>80</v>
      </c>
      <c r="C84" s="97" t="s">
        <v>38</v>
      </c>
      <c r="D84" s="42" t="s">
        <v>18</v>
      </c>
      <c r="E84" s="3"/>
      <c r="F84" s="3"/>
      <c r="G84" s="62"/>
      <c r="H84" s="3">
        <f t="shared" si="8"/>
        <v>0</v>
      </c>
      <c r="I84" s="3" t="e">
        <f t="shared" si="9"/>
        <v>#DIV/0!</v>
      </c>
      <c r="J84" s="105" t="s">
        <v>146</v>
      </c>
    </row>
    <row r="85" spans="1:10" ht="44.25" customHeight="1" x14ac:dyDescent="0.25">
      <c r="A85" s="109"/>
      <c r="B85" s="106"/>
      <c r="C85" s="97"/>
      <c r="D85" s="42" t="s">
        <v>20</v>
      </c>
      <c r="E85" s="3">
        <v>670.8</v>
      </c>
      <c r="F85" s="3">
        <v>670.8</v>
      </c>
      <c r="G85" s="62">
        <v>670.8</v>
      </c>
      <c r="H85" s="3">
        <f t="shared" si="8"/>
        <v>0</v>
      </c>
      <c r="I85" s="3">
        <f t="shared" si="9"/>
        <v>100</v>
      </c>
      <c r="J85" s="106"/>
    </row>
    <row r="86" spans="1:10" ht="20.25" customHeight="1" x14ac:dyDescent="0.25">
      <c r="A86" s="109"/>
      <c r="B86" s="106"/>
      <c r="C86" s="97"/>
      <c r="D86" s="42" t="s">
        <v>21</v>
      </c>
      <c r="E86" s="3">
        <v>50</v>
      </c>
      <c r="F86" s="3">
        <v>50</v>
      </c>
      <c r="G86" s="3">
        <v>50</v>
      </c>
      <c r="H86" s="3">
        <f t="shared" si="8"/>
        <v>0</v>
      </c>
      <c r="I86" s="3">
        <f t="shared" si="9"/>
        <v>100</v>
      </c>
      <c r="J86" s="106"/>
    </row>
    <row r="87" spans="1:10" ht="44.25" customHeight="1" x14ac:dyDescent="0.25">
      <c r="A87" s="109"/>
      <c r="B87" s="107"/>
      <c r="C87" s="99"/>
      <c r="D87" s="45" t="s">
        <v>22</v>
      </c>
      <c r="E87" s="4"/>
      <c r="F87" s="4"/>
      <c r="G87" s="4"/>
      <c r="H87" s="4">
        <f t="shared" si="8"/>
        <v>0</v>
      </c>
      <c r="I87" s="4" t="e">
        <f t="shared" si="9"/>
        <v>#DIV/0!</v>
      </c>
      <c r="J87" s="107"/>
    </row>
    <row r="88" spans="1:10" ht="23.25" customHeight="1" x14ac:dyDescent="0.25">
      <c r="A88" s="108" t="s">
        <v>72</v>
      </c>
      <c r="B88" s="96" t="s">
        <v>81</v>
      </c>
      <c r="C88" s="97" t="s">
        <v>38</v>
      </c>
      <c r="D88" s="42" t="s">
        <v>18</v>
      </c>
      <c r="E88" s="3"/>
      <c r="F88" s="3"/>
      <c r="G88" s="62"/>
      <c r="H88" s="3">
        <f t="shared" si="8"/>
        <v>0</v>
      </c>
      <c r="I88" s="3" t="e">
        <f t="shared" si="9"/>
        <v>#DIV/0!</v>
      </c>
      <c r="J88" s="127" t="s">
        <v>147</v>
      </c>
    </row>
    <row r="89" spans="1:10" ht="42" customHeight="1" x14ac:dyDescent="0.25">
      <c r="A89" s="109"/>
      <c r="B89" s="96"/>
      <c r="C89" s="97"/>
      <c r="D89" s="42" t="s">
        <v>20</v>
      </c>
      <c r="E89" s="3">
        <v>285</v>
      </c>
      <c r="F89" s="3">
        <v>285</v>
      </c>
      <c r="G89" s="62">
        <v>285</v>
      </c>
      <c r="H89" s="3">
        <f t="shared" si="8"/>
        <v>0</v>
      </c>
      <c r="I89" s="3">
        <f t="shared" si="9"/>
        <v>100</v>
      </c>
      <c r="J89" s="128"/>
    </row>
    <row r="90" spans="1:10" ht="23.25" customHeight="1" x14ac:dyDescent="0.25">
      <c r="A90" s="109"/>
      <c r="B90" s="96"/>
      <c r="C90" s="97"/>
      <c r="D90" s="42" t="s">
        <v>21</v>
      </c>
      <c r="E90" s="3">
        <v>15</v>
      </c>
      <c r="F90" s="3">
        <v>15</v>
      </c>
      <c r="G90" s="3">
        <v>15</v>
      </c>
      <c r="H90" s="3">
        <f t="shared" si="8"/>
        <v>0</v>
      </c>
      <c r="I90" s="3">
        <f t="shared" si="9"/>
        <v>100</v>
      </c>
      <c r="J90" s="128"/>
    </row>
    <row r="91" spans="1:10" ht="38.25" x14ac:dyDescent="0.25">
      <c r="A91" s="109"/>
      <c r="B91" s="105"/>
      <c r="C91" s="99"/>
      <c r="D91" s="45" t="s">
        <v>22</v>
      </c>
      <c r="E91" s="4"/>
      <c r="F91" s="4"/>
      <c r="G91" s="4"/>
      <c r="H91" s="4">
        <f t="shared" si="8"/>
        <v>0</v>
      </c>
      <c r="I91" s="4" t="e">
        <f t="shared" si="9"/>
        <v>#DIV/0!</v>
      </c>
      <c r="J91" s="129"/>
    </row>
    <row r="92" spans="1:10" ht="23.25" customHeight="1" x14ac:dyDescent="0.25">
      <c r="A92" s="108" t="s">
        <v>73</v>
      </c>
      <c r="B92" s="96" t="s">
        <v>82</v>
      </c>
      <c r="C92" s="97" t="s">
        <v>38</v>
      </c>
      <c r="D92" s="42" t="s">
        <v>18</v>
      </c>
      <c r="E92" s="3"/>
      <c r="F92" s="3"/>
      <c r="G92" s="62"/>
      <c r="H92" s="3">
        <f t="shared" si="8"/>
        <v>0</v>
      </c>
      <c r="I92" s="3" t="e">
        <f t="shared" si="9"/>
        <v>#DIV/0!</v>
      </c>
      <c r="J92" s="105" t="s">
        <v>146</v>
      </c>
    </row>
    <row r="93" spans="1:10" ht="46.5" customHeight="1" x14ac:dyDescent="0.25">
      <c r="A93" s="109"/>
      <c r="B93" s="96"/>
      <c r="C93" s="97"/>
      <c r="D93" s="42" t="s">
        <v>20</v>
      </c>
      <c r="E93" s="3">
        <v>905.8</v>
      </c>
      <c r="F93" s="3">
        <v>905.8</v>
      </c>
      <c r="G93" s="62">
        <v>905.8</v>
      </c>
      <c r="H93" s="3">
        <f t="shared" si="8"/>
        <v>0</v>
      </c>
      <c r="I93" s="3">
        <f t="shared" si="9"/>
        <v>100</v>
      </c>
      <c r="J93" s="106"/>
    </row>
    <row r="94" spans="1:10" ht="21.75" customHeight="1" x14ac:dyDescent="0.25">
      <c r="A94" s="109"/>
      <c r="B94" s="96"/>
      <c r="C94" s="97"/>
      <c r="D94" s="42" t="s">
        <v>21</v>
      </c>
      <c r="E94" s="3">
        <v>50</v>
      </c>
      <c r="F94" s="3">
        <v>50</v>
      </c>
      <c r="G94" s="3">
        <v>50</v>
      </c>
      <c r="H94" s="3">
        <f t="shared" si="8"/>
        <v>0</v>
      </c>
      <c r="I94" s="3">
        <f t="shared" si="9"/>
        <v>100</v>
      </c>
      <c r="J94" s="106"/>
    </row>
    <row r="95" spans="1:10" ht="38.25" x14ac:dyDescent="0.25">
      <c r="A95" s="109"/>
      <c r="B95" s="105"/>
      <c r="C95" s="99"/>
      <c r="D95" s="45" t="s">
        <v>22</v>
      </c>
      <c r="E95" s="4"/>
      <c r="F95" s="4"/>
      <c r="G95" s="4"/>
      <c r="H95" s="4">
        <f t="shared" si="8"/>
        <v>0</v>
      </c>
      <c r="I95" s="4" t="e">
        <f t="shared" si="9"/>
        <v>#DIV/0!</v>
      </c>
      <c r="J95" s="106"/>
    </row>
    <row r="96" spans="1:10" ht="27.75" customHeight="1" x14ac:dyDescent="0.25">
      <c r="A96" s="108" t="s">
        <v>83</v>
      </c>
      <c r="B96" s="96" t="s">
        <v>84</v>
      </c>
      <c r="C96" s="97" t="s">
        <v>38</v>
      </c>
      <c r="D96" s="42" t="s">
        <v>18</v>
      </c>
      <c r="E96" s="3">
        <v>147.19999999999999</v>
      </c>
      <c r="F96" s="3">
        <v>147.19999999999999</v>
      </c>
      <c r="G96" s="62">
        <v>147.19999999999999</v>
      </c>
      <c r="H96" s="3">
        <f t="shared" si="8"/>
        <v>0</v>
      </c>
      <c r="I96" s="62">
        <f t="shared" si="9"/>
        <v>100</v>
      </c>
      <c r="J96" s="69" t="s">
        <v>152</v>
      </c>
    </row>
    <row r="97" spans="1:10" ht="36" customHeight="1" x14ac:dyDescent="0.25">
      <c r="A97" s="109"/>
      <c r="B97" s="96"/>
      <c r="C97" s="97"/>
      <c r="D97" s="42" t="s">
        <v>20</v>
      </c>
      <c r="E97" s="3">
        <v>137.80000000000001</v>
      </c>
      <c r="F97" s="3">
        <v>137.80000000000001</v>
      </c>
      <c r="G97" s="62">
        <v>137.80000000000001</v>
      </c>
      <c r="H97" s="3">
        <f t="shared" si="8"/>
        <v>0</v>
      </c>
      <c r="I97" s="62">
        <f t="shared" si="9"/>
        <v>100</v>
      </c>
      <c r="J97" s="69" t="s">
        <v>153</v>
      </c>
    </row>
    <row r="98" spans="1:10" ht="28.5" customHeight="1" x14ac:dyDescent="0.25">
      <c r="A98" s="109"/>
      <c r="B98" s="96"/>
      <c r="C98" s="97"/>
      <c r="D98" s="42" t="s">
        <v>21</v>
      </c>
      <c r="E98" s="3">
        <v>15</v>
      </c>
      <c r="F98" s="3">
        <v>15</v>
      </c>
      <c r="G98" s="3">
        <v>15</v>
      </c>
      <c r="H98" s="3">
        <f t="shared" si="8"/>
        <v>0</v>
      </c>
      <c r="I98" s="62">
        <f t="shared" si="9"/>
        <v>100</v>
      </c>
      <c r="J98" s="69" t="s">
        <v>153</v>
      </c>
    </row>
    <row r="99" spans="1:10" ht="38.25" x14ac:dyDescent="0.25">
      <c r="A99" s="109"/>
      <c r="B99" s="105"/>
      <c r="C99" s="99"/>
      <c r="D99" s="45" t="s">
        <v>22</v>
      </c>
      <c r="E99" s="4">
        <v>0</v>
      </c>
      <c r="F99" s="4">
        <v>0</v>
      </c>
      <c r="G99" s="4">
        <v>0</v>
      </c>
      <c r="H99" s="4">
        <f t="shared" si="8"/>
        <v>0</v>
      </c>
      <c r="I99" s="70" t="e">
        <f t="shared" si="9"/>
        <v>#DIV/0!</v>
      </c>
      <c r="J99" s="69"/>
    </row>
    <row r="100" spans="1:10" ht="25.5" x14ac:dyDescent="0.25">
      <c r="A100" s="75" t="s">
        <v>45</v>
      </c>
      <c r="B100" s="75"/>
      <c r="C100" s="75"/>
      <c r="D100" s="42" t="s">
        <v>18</v>
      </c>
      <c r="E100" s="3">
        <f>E60+E64+E68+E72+E76+E80+E84+E88+E92+E96</f>
        <v>147.19999999999999</v>
      </c>
      <c r="F100" s="3">
        <f t="shared" ref="F100:G100" si="10">F60+F64+F68+F72+F76+F80+F84+F88+F92+F96</f>
        <v>147.19999999999999</v>
      </c>
      <c r="G100" s="3">
        <f t="shared" si="10"/>
        <v>147.19999999999999</v>
      </c>
      <c r="H100" s="15">
        <f t="shared" si="8"/>
        <v>0</v>
      </c>
      <c r="I100" s="15">
        <f t="shared" si="9"/>
        <v>100</v>
      </c>
      <c r="J100" s="71" t="s">
        <v>19</v>
      </c>
    </row>
    <row r="101" spans="1:10" ht="38.25" x14ac:dyDescent="0.25">
      <c r="A101" s="75"/>
      <c r="B101" s="75"/>
      <c r="C101" s="75"/>
      <c r="D101" s="42" t="s">
        <v>20</v>
      </c>
      <c r="E101" s="3">
        <f>E61+E65+E69+E73+E77+E81+E85+E89+E93+E97</f>
        <v>2959.1000000000004</v>
      </c>
      <c r="F101" s="3">
        <f t="shared" ref="F101:G101" si="11">F61+F65+F69+F73+F77+F81+F85+F89+F93+F97</f>
        <v>2959.1000000000004</v>
      </c>
      <c r="G101" s="3">
        <f t="shared" si="11"/>
        <v>2958.6000000000004</v>
      </c>
      <c r="H101" s="15">
        <f t="shared" si="8"/>
        <v>0.5</v>
      </c>
      <c r="I101" s="15">
        <f t="shared" si="9"/>
        <v>99.983102970497782</v>
      </c>
      <c r="J101" s="8" t="s">
        <v>19</v>
      </c>
    </row>
    <row r="102" spans="1:10" ht="25.5" x14ac:dyDescent="0.25">
      <c r="A102" s="75"/>
      <c r="B102" s="75"/>
      <c r="C102" s="75"/>
      <c r="D102" s="42" t="s">
        <v>21</v>
      </c>
      <c r="E102" s="3">
        <f>E62+E66+E70+E74+E78+E82+E86+E90+E94+E98</f>
        <v>324</v>
      </c>
      <c r="F102" s="3">
        <f t="shared" ref="F102:G102" si="12">F62+F66+F70+F74+F78+F82+F86+F90+F94+F98</f>
        <v>324</v>
      </c>
      <c r="G102" s="3">
        <f t="shared" si="12"/>
        <v>324</v>
      </c>
      <c r="H102" s="15">
        <f t="shared" si="8"/>
        <v>0</v>
      </c>
      <c r="I102" s="15">
        <f t="shared" si="9"/>
        <v>100</v>
      </c>
      <c r="J102" s="8" t="s">
        <v>19</v>
      </c>
    </row>
    <row r="103" spans="1:10" ht="39" thickBot="1" x14ac:dyDescent="0.3">
      <c r="A103" s="113"/>
      <c r="B103" s="113"/>
      <c r="C103" s="113"/>
      <c r="D103" s="45" t="s">
        <v>22</v>
      </c>
      <c r="E103" s="4">
        <f>E63+E67+E71+E75+E79+E83+E87+E91+E95+E99</f>
        <v>0</v>
      </c>
      <c r="F103" s="4">
        <f t="shared" ref="F103:G103" si="13">F63+F67+F71+F75+F79+F83+F87+F91+F95+F99</f>
        <v>0</v>
      </c>
      <c r="G103" s="4">
        <f t="shared" si="13"/>
        <v>0</v>
      </c>
      <c r="H103" s="72">
        <f t="shared" si="8"/>
        <v>0</v>
      </c>
      <c r="I103" s="72" t="e">
        <f t="shared" si="9"/>
        <v>#DIV/0!</v>
      </c>
      <c r="J103" s="64" t="s">
        <v>19</v>
      </c>
    </row>
    <row r="104" spans="1:10" ht="26.25" thickBot="1" x14ac:dyDescent="0.3">
      <c r="A104" s="76" t="s">
        <v>59</v>
      </c>
      <c r="B104" s="76"/>
      <c r="C104" s="76"/>
      <c r="D104" s="10" t="s">
        <v>18</v>
      </c>
      <c r="E104" s="11">
        <f>E100</f>
        <v>147.19999999999999</v>
      </c>
      <c r="F104" s="11">
        <f t="shared" ref="F104:G104" si="14">F100</f>
        <v>147.19999999999999</v>
      </c>
      <c r="G104" s="11">
        <f t="shared" si="14"/>
        <v>147.19999999999999</v>
      </c>
      <c r="H104" s="12">
        <f t="shared" si="8"/>
        <v>0</v>
      </c>
      <c r="I104" s="12">
        <f t="shared" si="9"/>
        <v>100</v>
      </c>
      <c r="J104" s="65" t="s">
        <v>19</v>
      </c>
    </row>
    <row r="105" spans="1:10" ht="39" thickBot="1" x14ac:dyDescent="0.3">
      <c r="A105" s="76"/>
      <c r="B105" s="76"/>
      <c r="C105" s="76"/>
      <c r="D105" s="10" t="s">
        <v>20</v>
      </c>
      <c r="E105" s="11">
        <f>E101</f>
        <v>2959.1000000000004</v>
      </c>
      <c r="F105" s="11">
        <f t="shared" ref="F105:G105" si="15">F101</f>
        <v>2959.1000000000004</v>
      </c>
      <c r="G105" s="11">
        <f t="shared" si="15"/>
        <v>2958.6000000000004</v>
      </c>
      <c r="H105" s="12">
        <f t="shared" si="8"/>
        <v>0.5</v>
      </c>
      <c r="I105" s="12">
        <f t="shared" si="9"/>
        <v>99.983102970497782</v>
      </c>
      <c r="J105" s="65" t="s">
        <v>19</v>
      </c>
    </row>
    <row r="106" spans="1:10" ht="26.25" thickBot="1" x14ac:dyDescent="0.3">
      <c r="A106" s="76"/>
      <c r="B106" s="76"/>
      <c r="C106" s="76"/>
      <c r="D106" s="10" t="s">
        <v>21</v>
      </c>
      <c r="E106" s="11">
        <f>E102</f>
        <v>324</v>
      </c>
      <c r="F106" s="11">
        <f>F102</f>
        <v>324</v>
      </c>
      <c r="G106" s="11">
        <f>G102</f>
        <v>324</v>
      </c>
      <c r="H106" s="12">
        <f t="shared" si="8"/>
        <v>0</v>
      </c>
      <c r="I106" s="12">
        <f t="shared" si="9"/>
        <v>100</v>
      </c>
      <c r="J106" s="65" t="s">
        <v>19</v>
      </c>
    </row>
    <row r="107" spans="1:10" ht="39" thickBot="1" x14ac:dyDescent="0.3">
      <c r="A107" s="76"/>
      <c r="B107" s="76"/>
      <c r="C107" s="76"/>
      <c r="D107" s="10" t="s">
        <v>22</v>
      </c>
      <c r="E107" s="11">
        <f>E103</f>
        <v>0</v>
      </c>
      <c r="F107" s="11">
        <f t="shared" ref="F107:G107" si="16">F103</f>
        <v>0</v>
      </c>
      <c r="G107" s="11">
        <f t="shared" si="16"/>
        <v>0</v>
      </c>
      <c r="H107" s="12">
        <f t="shared" si="8"/>
        <v>0</v>
      </c>
      <c r="I107" s="12" t="e">
        <f t="shared" si="9"/>
        <v>#DIV/0!</v>
      </c>
      <c r="J107" s="65" t="s">
        <v>19</v>
      </c>
    </row>
    <row r="108" spans="1:10" ht="22.5" customHeight="1" x14ac:dyDescent="0.25">
      <c r="A108" s="75" t="s">
        <v>85</v>
      </c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0" x14ac:dyDescent="0.25">
      <c r="A109" s="75" t="s">
        <v>93</v>
      </c>
      <c r="B109" s="75"/>
      <c r="C109" s="75"/>
      <c r="D109" s="75"/>
      <c r="E109" s="75"/>
      <c r="F109" s="75"/>
      <c r="G109" s="75"/>
      <c r="H109" s="75"/>
      <c r="I109" s="75"/>
      <c r="J109" s="75"/>
    </row>
    <row r="110" spans="1:10" ht="21.75" customHeight="1" x14ac:dyDescent="0.25">
      <c r="A110" s="42">
        <v>1</v>
      </c>
      <c r="B110" s="75" t="s">
        <v>86</v>
      </c>
      <c r="C110" s="75"/>
      <c r="D110" s="75"/>
      <c r="E110" s="75"/>
      <c r="F110" s="75"/>
      <c r="G110" s="75"/>
      <c r="H110" s="75"/>
      <c r="I110" s="75"/>
      <c r="J110" s="75"/>
    </row>
    <row r="111" spans="1:10" ht="29.25" customHeight="1" x14ac:dyDescent="0.25">
      <c r="A111" s="108" t="s">
        <v>31</v>
      </c>
      <c r="B111" s="105" t="s">
        <v>87</v>
      </c>
      <c r="C111" s="99" t="s">
        <v>39</v>
      </c>
      <c r="D111" s="42" t="s">
        <v>18</v>
      </c>
      <c r="E111" s="3"/>
      <c r="F111" s="13"/>
      <c r="G111" s="13"/>
      <c r="H111" s="13"/>
      <c r="I111" s="13"/>
      <c r="J111" s="44"/>
    </row>
    <row r="112" spans="1:10" ht="40.5" customHeight="1" x14ac:dyDescent="0.25">
      <c r="A112" s="109"/>
      <c r="B112" s="106"/>
      <c r="C112" s="100"/>
      <c r="D112" s="42" t="s">
        <v>20</v>
      </c>
      <c r="E112" s="3">
        <v>0</v>
      </c>
      <c r="F112" s="3">
        <v>0</v>
      </c>
      <c r="G112" s="3">
        <v>0</v>
      </c>
      <c r="H112" s="3">
        <f>F112-G112</f>
        <v>0</v>
      </c>
      <c r="I112" s="3">
        <v>0</v>
      </c>
      <c r="J112" s="44"/>
    </row>
    <row r="113" spans="1:10" ht="21.75" customHeight="1" x14ac:dyDescent="0.25">
      <c r="A113" s="109"/>
      <c r="B113" s="106"/>
      <c r="C113" s="100"/>
      <c r="D113" s="42" t="s">
        <v>21</v>
      </c>
      <c r="E113" s="3"/>
      <c r="F113" s="3"/>
      <c r="G113" s="3"/>
      <c r="H113" s="3"/>
      <c r="I113" s="3"/>
      <c r="J113" s="44"/>
    </row>
    <row r="114" spans="1:10" ht="44.25" customHeight="1" x14ac:dyDescent="0.25">
      <c r="A114" s="110"/>
      <c r="B114" s="107"/>
      <c r="C114" s="101"/>
      <c r="D114" s="45" t="s">
        <v>22</v>
      </c>
      <c r="E114" s="4"/>
      <c r="F114" s="3"/>
      <c r="G114" s="3"/>
      <c r="H114" s="3"/>
      <c r="I114" s="3"/>
      <c r="J114" s="44"/>
    </row>
    <row r="115" spans="1:10" ht="27.75" customHeight="1" x14ac:dyDescent="0.25">
      <c r="A115" s="108" t="s">
        <v>32</v>
      </c>
      <c r="B115" s="105" t="s">
        <v>88</v>
      </c>
      <c r="C115" s="99" t="s">
        <v>39</v>
      </c>
      <c r="D115" s="42" t="s">
        <v>18</v>
      </c>
      <c r="E115" s="3"/>
      <c r="F115" s="3"/>
      <c r="G115" s="3"/>
      <c r="H115" s="3"/>
      <c r="I115" s="3"/>
      <c r="J115" s="44"/>
    </row>
    <row r="116" spans="1:10" ht="45" customHeight="1" x14ac:dyDescent="0.25">
      <c r="A116" s="109"/>
      <c r="B116" s="106"/>
      <c r="C116" s="100"/>
      <c r="D116" s="42" t="s">
        <v>20</v>
      </c>
      <c r="E116" s="3">
        <v>107554</v>
      </c>
      <c r="F116" s="3">
        <v>107554</v>
      </c>
      <c r="G116" s="3">
        <v>107554</v>
      </c>
      <c r="H116" s="3">
        <f>F116-G116</f>
        <v>0</v>
      </c>
      <c r="I116" s="3">
        <f>(G116/F116)*100</f>
        <v>100</v>
      </c>
      <c r="J116" s="44"/>
    </row>
    <row r="117" spans="1:10" ht="21.75" customHeight="1" x14ac:dyDescent="0.25">
      <c r="A117" s="109"/>
      <c r="B117" s="106"/>
      <c r="C117" s="100"/>
      <c r="D117" s="42" t="s">
        <v>21</v>
      </c>
      <c r="E117" s="3"/>
      <c r="F117" s="13"/>
      <c r="G117" s="13"/>
      <c r="H117" s="13"/>
      <c r="I117" s="13"/>
      <c r="J117" s="44"/>
    </row>
    <row r="118" spans="1:10" ht="36.75" customHeight="1" x14ac:dyDescent="0.25">
      <c r="A118" s="110"/>
      <c r="B118" s="107"/>
      <c r="C118" s="101"/>
      <c r="D118" s="45" t="s">
        <v>22</v>
      </c>
      <c r="E118" s="4"/>
      <c r="F118" s="13"/>
      <c r="G118" s="13"/>
      <c r="H118" s="13"/>
      <c r="I118" s="13"/>
      <c r="J118" s="44"/>
    </row>
    <row r="119" spans="1:10" ht="30.75" customHeight="1" x14ac:dyDescent="0.25">
      <c r="A119" s="108" t="s">
        <v>33</v>
      </c>
      <c r="B119" s="105" t="s">
        <v>89</v>
      </c>
      <c r="C119" s="99" t="s">
        <v>39</v>
      </c>
      <c r="D119" s="42" t="s">
        <v>18</v>
      </c>
      <c r="E119" s="3"/>
      <c r="F119" s="13"/>
      <c r="G119" s="13"/>
      <c r="H119" s="13"/>
      <c r="I119" s="13"/>
      <c r="J119" s="44"/>
    </row>
    <row r="120" spans="1:10" ht="41.25" customHeight="1" x14ac:dyDescent="0.25">
      <c r="A120" s="109"/>
      <c r="B120" s="106"/>
      <c r="C120" s="100"/>
      <c r="D120" s="42" t="s">
        <v>20</v>
      </c>
      <c r="E120" s="3">
        <v>3120</v>
      </c>
      <c r="F120" s="3">
        <v>3120</v>
      </c>
      <c r="G120" s="3">
        <v>3120</v>
      </c>
      <c r="H120" s="3">
        <f>F120-G120</f>
        <v>0</v>
      </c>
      <c r="I120" s="3">
        <f>(G120/F120)*100</f>
        <v>100</v>
      </c>
      <c r="J120" s="44"/>
    </row>
    <row r="121" spans="1:10" ht="21.75" customHeight="1" x14ac:dyDescent="0.25">
      <c r="A121" s="109"/>
      <c r="B121" s="106"/>
      <c r="C121" s="100"/>
      <c r="D121" s="42" t="s">
        <v>21</v>
      </c>
      <c r="E121" s="3"/>
      <c r="F121" s="13"/>
      <c r="G121" s="13"/>
      <c r="H121" s="13"/>
      <c r="I121" s="13"/>
      <c r="J121" s="44"/>
    </row>
    <row r="122" spans="1:10" ht="37.5" customHeight="1" x14ac:dyDescent="0.25">
      <c r="A122" s="109"/>
      <c r="B122" s="106"/>
      <c r="C122" s="100"/>
      <c r="D122" s="45" t="s">
        <v>22</v>
      </c>
      <c r="E122" s="4"/>
      <c r="F122" s="13"/>
      <c r="G122" s="13"/>
      <c r="H122" s="13"/>
      <c r="I122" s="13"/>
      <c r="J122" s="44"/>
    </row>
    <row r="123" spans="1:10" ht="31.5" customHeight="1" x14ac:dyDescent="0.25">
      <c r="A123" s="108" t="s">
        <v>34</v>
      </c>
      <c r="B123" s="105" t="s">
        <v>90</v>
      </c>
      <c r="C123" s="99" t="s">
        <v>39</v>
      </c>
      <c r="D123" s="42" t="s">
        <v>18</v>
      </c>
      <c r="E123" s="3"/>
      <c r="F123" s="13"/>
      <c r="G123" s="13"/>
      <c r="H123" s="13"/>
      <c r="I123" s="13"/>
      <c r="J123" s="44"/>
    </row>
    <row r="124" spans="1:10" ht="42" customHeight="1" x14ac:dyDescent="0.25">
      <c r="A124" s="109"/>
      <c r="B124" s="106"/>
      <c r="C124" s="100"/>
      <c r="D124" s="42" t="s">
        <v>20</v>
      </c>
      <c r="E124" s="3">
        <v>5239.8</v>
      </c>
      <c r="F124" s="3">
        <v>5239.8</v>
      </c>
      <c r="G124" s="3">
        <v>5239.8</v>
      </c>
      <c r="H124" s="3">
        <f>F124-G124</f>
        <v>0</v>
      </c>
      <c r="I124" s="3">
        <f>(G124/F124)*100</f>
        <v>100</v>
      </c>
      <c r="J124" s="44"/>
    </row>
    <row r="125" spans="1:10" ht="21.75" customHeight="1" x14ac:dyDescent="0.25">
      <c r="A125" s="109"/>
      <c r="B125" s="106"/>
      <c r="C125" s="100"/>
      <c r="D125" s="42" t="s">
        <v>21</v>
      </c>
      <c r="E125" s="3"/>
      <c r="F125" s="13"/>
      <c r="G125" s="13"/>
      <c r="H125" s="3"/>
      <c r="I125" s="3"/>
      <c r="J125" s="44"/>
    </row>
    <row r="126" spans="1:10" ht="39.75" customHeight="1" x14ac:dyDescent="0.25">
      <c r="A126" s="109"/>
      <c r="B126" s="106"/>
      <c r="C126" s="100"/>
      <c r="D126" s="45" t="s">
        <v>22</v>
      </c>
      <c r="E126" s="4"/>
      <c r="F126" s="13"/>
      <c r="G126" s="13"/>
      <c r="H126" s="3"/>
      <c r="I126" s="3"/>
      <c r="J126" s="44"/>
    </row>
    <row r="127" spans="1:10" ht="33.75" customHeight="1" x14ac:dyDescent="0.25">
      <c r="A127" s="108" t="s">
        <v>35</v>
      </c>
      <c r="B127" s="105" t="s">
        <v>91</v>
      </c>
      <c r="C127" s="99" t="s">
        <v>38</v>
      </c>
      <c r="D127" s="42" t="s">
        <v>18</v>
      </c>
      <c r="E127" s="3"/>
      <c r="F127" s="13"/>
      <c r="G127" s="13"/>
      <c r="H127" s="3"/>
      <c r="I127" s="3"/>
      <c r="J127" s="44"/>
    </row>
    <row r="128" spans="1:10" ht="39.75" customHeight="1" x14ac:dyDescent="0.25">
      <c r="A128" s="109"/>
      <c r="B128" s="106"/>
      <c r="C128" s="100"/>
      <c r="D128" s="42" t="s">
        <v>20</v>
      </c>
      <c r="E128" s="3">
        <v>0</v>
      </c>
      <c r="F128" s="3">
        <v>0</v>
      </c>
      <c r="G128" s="3">
        <v>0</v>
      </c>
      <c r="H128" s="3">
        <f>F128-G128</f>
        <v>0</v>
      </c>
      <c r="I128" s="3">
        <v>0</v>
      </c>
      <c r="J128" s="44"/>
    </row>
    <row r="129" spans="1:10" ht="21.75" customHeight="1" x14ac:dyDescent="0.25">
      <c r="A129" s="109"/>
      <c r="B129" s="106"/>
      <c r="C129" s="100"/>
      <c r="D129" s="42" t="s">
        <v>21</v>
      </c>
      <c r="E129" s="3"/>
      <c r="F129" s="13"/>
      <c r="G129" s="13"/>
      <c r="H129" s="13"/>
      <c r="I129" s="13"/>
      <c r="J129" s="44"/>
    </row>
    <row r="130" spans="1:10" ht="35.25" customHeight="1" x14ac:dyDescent="0.25">
      <c r="A130" s="109"/>
      <c r="B130" s="106"/>
      <c r="C130" s="100"/>
      <c r="D130" s="45" t="s">
        <v>22</v>
      </c>
      <c r="E130" s="4"/>
      <c r="F130" s="13"/>
      <c r="G130" s="13"/>
      <c r="H130" s="13"/>
      <c r="I130" s="13"/>
      <c r="J130" s="44"/>
    </row>
    <row r="131" spans="1:10" ht="25.5" x14ac:dyDescent="0.25">
      <c r="A131" s="75" t="s">
        <v>169</v>
      </c>
      <c r="B131" s="75"/>
      <c r="C131" s="75"/>
      <c r="D131" s="42" t="s">
        <v>18</v>
      </c>
      <c r="E131" s="14"/>
      <c r="F131" s="14"/>
      <c r="G131" s="14"/>
      <c r="H131" s="15"/>
      <c r="I131" s="15"/>
      <c r="J131" s="8" t="s">
        <v>19</v>
      </c>
    </row>
    <row r="132" spans="1:10" ht="38.25" x14ac:dyDescent="0.25">
      <c r="A132" s="75"/>
      <c r="B132" s="75"/>
      <c r="C132" s="75"/>
      <c r="D132" s="42" t="s">
        <v>20</v>
      </c>
      <c r="E132" s="3">
        <f>E112+E116+E120+E124+E128</f>
        <v>115913.8</v>
      </c>
      <c r="F132" s="3">
        <f>F112+F116+F120+F124+F128</f>
        <v>115913.8</v>
      </c>
      <c r="G132" s="3">
        <f>G112+G116+G120+G124+G128</f>
        <v>115913.8</v>
      </c>
      <c r="H132" s="15">
        <f>F132-G132</f>
        <v>0</v>
      </c>
      <c r="I132" s="15">
        <f>(G132/F132)*100</f>
        <v>100</v>
      </c>
      <c r="J132" s="8"/>
    </row>
    <row r="133" spans="1:10" ht="25.5" x14ac:dyDescent="0.25">
      <c r="A133" s="75"/>
      <c r="B133" s="75"/>
      <c r="C133" s="75"/>
      <c r="D133" s="42" t="s">
        <v>21</v>
      </c>
      <c r="E133" s="14"/>
      <c r="F133" s="14"/>
      <c r="G133" s="14"/>
      <c r="H133" s="15"/>
      <c r="I133" s="15"/>
      <c r="J133" s="8" t="s">
        <v>19</v>
      </c>
    </row>
    <row r="134" spans="1:10" ht="39" thickBot="1" x14ac:dyDescent="0.3">
      <c r="A134" s="75"/>
      <c r="B134" s="75"/>
      <c r="C134" s="75"/>
      <c r="D134" s="42" t="s">
        <v>22</v>
      </c>
      <c r="E134" s="14"/>
      <c r="F134" s="14"/>
      <c r="G134" s="14"/>
      <c r="H134" s="15"/>
      <c r="I134" s="15"/>
      <c r="J134" s="8" t="s">
        <v>19</v>
      </c>
    </row>
    <row r="135" spans="1:10" ht="26.25" thickBot="1" x14ac:dyDescent="0.3">
      <c r="A135" s="76" t="s">
        <v>92</v>
      </c>
      <c r="B135" s="76"/>
      <c r="C135" s="76"/>
      <c r="D135" s="10" t="s">
        <v>18</v>
      </c>
      <c r="E135" s="11"/>
      <c r="F135" s="11"/>
      <c r="G135" s="11"/>
      <c r="H135" s="12"/>
      <c r="I135" s="12"/>
      <c r="J135" s="18" t="s">
        <v>19</v>
      </c>
    </row>
    <row r="136" spans="1:10" ht="39" thickBot="1" x14ac:dyDescent="0.3">
      <c r="A136" s="76"/>
      <c r="B136" s="76"/>
      <c r="C136" s="76"/>
      <c r="D136" s="10" t="s">
        <v>20</v>
      </c>
      <c r="E136" s="11">
        <f>E132</f>
        <v>115913.8</v>
      </c>
      <c r="F136" s="11">
        <f>F132</f>
        <v>115913.8</v>
      </c>
      <c r="G136" s="11">
        <f t="shared" ref="G136" si="17">G132</f>
        <v>115913.8</v>
      </c>
      <c r="H136" s="12">
        <f t="shared" ref="H136" si="18">F136-G136</f>
        <v>0</v>
      </c>
      <c r="I136" s="12">
        <f t="shared" ref="I136" si="19">(G136/F136)*100</f>
        <v>100</v>
      </c>
      <c r="J136" s="18" t="s">
        <v>19</v>
      </c>
    </row>
    <row r="137" spans="1:10" ht="26.25" thickBot="1" x14ac:dyDescent="0.3">
      <c r="A137" s="76"/>
      <c r="B137" s="76"/>
      <c r="C137" s="76"/>
      <c r="D137" s="10" t="s">
        <v>21</v>
      </c>
      <c r="E137" s="11"/>
      <c r="F137" s="11"/>
      <c r="G137" s="11"/>
      <c r="H137" s="12"/>
      <c r="I137" s="12"/>
      <c r="J137" s="18" t="s">
        <v>19</v>
      </c>
    </row>
    <row r="138" spans="1:10" ht="39" thickBot="1" x14ac:dyDescent="0.3">
      <c r="A138" s="76"/>
      <c r="B138" s="76"/>
      <c r="C138" s="76"/>
      <c r="D138" s="10" t="s">
        <v>22</v>
      </c>
      <c r="E138" s="11"/>
      <c r="F138" s="11"/>
      <c r="G138" s="11"/>
      <c r="H138" s="12"/>
      <c r="I138" s="12"/>
      <c r="J138" s="18" t="s">
        <v>19</v>
      </c>
    </row>
    <row r="139" spans="1:10" ht="22.5" customHeight="1" x14ac:dyDescent="0.25">
      <c r="A139" s="75" t="s">
        <v>95</v>
      </c>
      <c r="B139" s="75"/>
      <c r="C139" s="75"/>
      <c r="D139" s="75"/>
      <c r="E139" s="75"/>
      <c r="F139" s="75"/>
      <c r="G139" s="75"/>
      <c r="H139" s="75"/>
      <c r="I139" s="75"/>
      <c r="J139" s="75"/>
    </row>
    <row r="140" spans="1:10" x14ac:dyDescent="0.25">
      <c r="A140" s="75" t="s">
        <v>96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ht="21.75" customHeight="1" x14ac:dyDescent="0.25">
      <c r="A141" s="42">
        <v>1</v>
      </c>
      <c r="B141" s="75" t="s">
        <v>97</v>
      </c>
      <c r="C141" s="75"/>
      <c r="D141" s="75"/>
      <c r="E141" s="75"/>
      <c r="F141" s="75"/>
      <c r="G141" s="75"/>
      <c r="H141" s="75"/>
      <c r="I141" s="75"/>
      <c r="J141" s="75"/>
    </row>
    <row r="142" spans="1:10" ht="58.5" customHeight="1" x14ac:dyDescent="0.25">
      <c r="A142" s="47" t="s">
        <v>31</v>
      </c>
      <c r="B142" s="46" t="s">
        <v>98</v>
      </c>
      <c r="C142" s="45" t="s">
        <v>39</v>
      </c>
      <c r="D142" s="42" t="s">
        <v>40</v>
      </c>
      <c r="E142" s="73"/>
      <c r="F142" s="13"/>
      <c r="G142" s="73"/>
      <c r="H142" s="13"/>
      <c r="I142" s="13"/>
      <c r="J142" s="44"/>
    </row>
    <row r="143" spans="1:10" ht="61.5" customHeight="1" x14ac:dyDescent="0.25">
      <c r="A143" s="47" t="s">
        <v>32</v>
      </c>
      <c r="B143" s="46" t="s">
        <v>99</v>
      </c>
      <c r="C143" s="45" t="s">
        <v>39</v>
      </c>
      <c r="D143" s="42" t="s">
        <v>40</v>
      </c>
      <c r="E143" s="3"/>
      <c r="F143" s="3"/>
      <c r="G143" s="3"/>
      <c r="H143" s="3"/>
      <c r="I143" s="3"/>
      <c r="J143" s="44"/>
    </row>
    <row r="144" spans="1:10" ht="25.5" x14ac:dyDescent="0.25">
      <c r="A144" s="75" t="s">
        <v>17</v>
      </c>
      <c r="B144" s="75"/>
      <c r="C144" s="75"/>
      <c r="D144" s="42" t="s">
        <v>18</v>
      </c>
      <c r="E144" s="20"/>
      <c r="F144" s="20"/>
      <c r="G144" s="20"/>
      <c r="H144" s="8"/>
      <c r="I144" s="8"/>
      <c r="J144" s="8" t="s">
        <v>19</v>
      </c>
    </row>
    <row r="145" spans="1:11" ht="38.25" x14ac:dyDescent="0.25">
      <c r="A145" s="75"/>
      <c r="B145" s="75"/>
      <c r="C145" s="75"/>
      <c r="D145" s="42" t="s">
        <v>20</v>
      </c>
      <c r="E145" s="20"/>
      <c r="F145" s="20"/>
      <c r="G145" s="20"/>
      <c r="H145" s="8"/>
      <c r="I145" s="8"/>
      <c r="J145" s="8" t="s">
        <v>19</v>
      </c>
    </row>
    <row r="146" spans="1:11" ht="23.25" customHeight="1" x14ac:dyDescent="0.25">
      <c r="A146" s="75"/>
      <c r="B146" s="75"/>
      <c r="C146" s="75"/>
      <c r="D146" s="42" t="s">
        <v>21</v>
      </c>
      <c r="E146" s="20"/>
      <c r="F146" s="20"/>
      <c r="G146" s="20"/>
      <c r="H146" s="8"/>
      <c r="I146" s="8"/>
      <c r="J146" s="8" t="s">
        <v>19</v>
      </c>
    </row>
    <row r="147" spans="1:11" ht="38.25" x14ac:dyDescent="0.25">
      <c r="A147" s="75"/>
      <c r="B147" s="75"/>
      <c r="C147" s="75"/>
      <c r="D147" s="42" t="s">
        <v>22</v>
      </c>
      <c r="E147" s="20"/>
      <c r="F147" s="20"/>
      <c r="G147" s="20"/>
      <c r="H147" s="8"/>
      <c r="I147" s="8"/>
      <c r="J147" s="8" t="s">
        <v>19</v>
      </c>
    </row>
    <row r="148" spans="1:11" ht="21.75" customHeight="1" x14ac:dyDescent="0.25">
      <c r="A148" s="42">
        <v>2</v>
      </c>
      <c r="B148" s="75" t="s">
        <v>100</v>
      </c>
      <c r="C148" s="75"/>
      <c r="D148" s="75"/>
      <c r="E148" s="75"/>
      <c r="F148" s="75"/>
      <c r="G148" s="75"/>
      <c r="H148" s="75"/>
      <c r="I148" s="75"/>
      <c r="J148" s="75"/>
    </row>
    <row r="149" spans="1:11" ht="35.25" customHeight="1" x14ac:dyDescent="0.25">
      <c r="A149" s="108" t="s">
        <v>47</v>
      </c>
      <c r="B149" s="105" t="s">
        <v>122</v>
      </c>
      <c r="C149" s="99" t="s">
        <v>39</v>
      </c>
      <c r="D149" s="42" t="s">
        <v>18</v>
      </c>
      <c r="E149" s="3"/>
      <c r="F149" s="13"/>
      <c r="G149" s="13"/>
      <c r="H149" s="3"/>
      <c r="I149" s="3"/>
      <c r="J149" s="44"/>
    </row>
    <row r="150" spans="1:11" ht="138.75" customHeight="1" x14ac:dyDescent="0.25">
      <c r="A150" s="109"/>
      <c r="B150" s="106"/>
      <c r="C150" s="100"/>
      <c r="D150" s="42" t="s">
        <v>20</v>
      </c>
      <c r="E150" s="3">
        <v>4159.3999999999996</v>
      </c>
      <c r="F150" s="3">
        <v>4159.3999999999996</v>
      </c>
      <c r="G150" s="3">
        <v>4159.3999999999996</v>
      </c>
      <c r="H150" s="3"/>
      <c r="I150" s="3"/>
      <c r="J150" s="111" t="s">
        <v>154</v>
      </c>
    </row>
    <row r="151" spans="1:11" ht="180" customHeight="1" x14ac:dyDescent="0.25">
      <c r="A151" s="109"/>
      <c r="B151" s="106"/>
      <c r="C151" s="100"/>
      <c r="D151" s="42" t="s">
        <v>21</v>
      </c>
      <c r="E151" s="3">
        <v>16215.6</v>
      </c>
      <c r="F151" s="3">
        <v>16215.6</v>
      </c>
      <c r="G151" s="3">
        <v>16215.6</v>
      </c>
      <c r="H151" s="3">
        <f>F151-G151</f>
        <v>0</v>
      </c>
      <c r="I151" s="3">
        <f>(G151/F151)*100</f>
        <v>100</v>
      </c>
      <c r="J151" s="112"/>
    </row>
    <row r="152" spans="1:11" ht="37.5" customHeight="1" x14ac:dyDescent="0.25">
      <c r="A152" s="109"/>
      <c r="B152" s="106"/>
      <c r="C152" s="100"/>
      <c r="D152" s="45" t="s">
        <v>22</v>
      </c>
      <c r="E152" s="4"/>
      <c r="F152" s="13"/>
      <c r="G152" s="13"/>
      <c r="H152" s="3"/>
      <c r="I152" s="3"/>
      <c r="J152" s="44"/>
    </row>
    <row r="153" spans="1:11" ht="25.5" x14ac:dyDescent="0.25">
      <c r="A153" s="75" t="s">
        <v>45</v>
      </c>
      <c r="B153" s="75"/>
      <c r="C153" s="75"/>
      <c r="D153" s="42" t="s">
        <v>18</v>
      </c>
      <c r="E153" s="14"/>
      <c r="F153" s="14"/>
      <c r="G153" s="14"/>
      <c r="H153" s="15"/>
      <c r="I153" s="15"/>
      <c r="J153" s="8" t="s">
        <v>19</v>
      </c>
    </row>
    <row r="154" spans="1:11" ht="38.25" x14ac:dyDescent="0.25">
      <c r="A154" s="75"/>
      <c r="B154" s="75"/>
      <c r="C154" s="75"/>
      <c r="D154" s="42" t="s">
        <v>20</v>
      </c>
      <c r="E154" s="3">
        <f>E150</f>
        <v>4159.3999999999996</v>
      </c>
      <c r="F154" s="3">
        <f>F150</f>
        <v>4159.3999999999996</v>
      </c>
      <c r="G154" s="3">
        <f t="shared" ref="G154:I154" si="20">G150</f>
        <v>4159.3999999999996</v>
      </c>
      <c r="H154" s="3">
        <f t="shared" si="20"/>
        <v>0</v>
      </c>
      <c r="I154" s="3">
        <f t="shared" si="20"/>
        <v>0</v>
      </c>
      <c r="J154" s="8" t="s">
        <v>19</v>
      </c>
    </row>
    <row r="155" spans="1:11" ht="25.5" x14ac:dyDescent="0.25">
      <c r="A155" s="75"/>
      <c r="B155" s="75"/>
      <c r="C155" s="75"/>
      <c r="D155" s="42" t="s">
        <v>21</v>
      </c>
      <c r="E155" s="3">
        <f>E151</f>
        <v>16215.6</v>
      </c>
      <c r="F155" s="3">
        <f t="shared" ref="F155:G155" si="21">F151</f>
        <v>16215.6</v>
      </c>
      <c r="G155" s="3">
        <f t="shared" si="21"/>
        <v>16215.6</v>
      </c>
      <c r="H155" s="15">
        <f>F155-G155</f>
        <v>0</v>
      </c>
      <c r="I155" s="15">
        <f>(G155/F155)*100</f>
        <v>100</v>
      </c>
      <c r="J155" s="8" t="s">
        <v>19</v>
      </c>
    </row>
    <row r="156" spans="1:11" ht="39" thickBot="1" x14ac:dyDescent="0.3">
      <c r="A156" s="75"/>
      <c r="B156" s="75"/>
      <c r="C156" s="75"/>
      <c r="D156" s="42" t="s">
        <v>22</v>
      </c>
      <c r="E156" s="14"/>
      <c r="F156" s="14"/>
      <c r="G156" s="14"/>
      <c r="H156" s="15"/>
      <c r="I156" s="15"/>
      <c r="J156" s="8" t="s">
        <v>19</v>
      </c>
    </row>
    <row r="157" spans="1:11" ht="26.25" thickBot="1" x14ac:dyDescent="0.3">
      <c r="A157" s="76" t="s">
        <v>101</v>
      </c>
      <c r="B157" s="76"/>
      <c r="C157" s="76"/>
      <c r="D157" s="10" t="s">
        <v>18</v>
      </c>
      <c r="E157" s="11"/>
      <c r="F157" s="11"/>
      <c r="G157" s="11"/>
      <c r="H157" s="12"/>
      <c r="I157" s="12"/>
      <c r="J157" s="18" t="s">
        <v>19</v>
      </c>
    </row>
    <row r="158" spans="1:11" ht="39" thickBot="1" x14ac:dyDescent="0.3">
      <c r="A158" s="76"/>
      <c r="B158" s="76"/>
      <c r="C158" s="76"/>
      <c r="D158" s="10" t="s">
        <v>20</v>
      </c>
      <c r="E158" s="11">
        <f>E154</f>
        <v>4159.3999999999996</v>
      </c>
      <c r="F158" s="11">
        <f>F154</f>
        <v>4159.3999999999996</v>
      </c>
      <c r="G158" s="11">
        <f t="shared" ref="G158:I158" si="22">G154</f>
        <v>4159.3999999999996</v>
      </c>
      <c r="H158" s="11">
        <f t="shared" si="22"/>
        <v>0</v>
      </c>
      <c r="I158" s="11">
        <f t="shared" si="22"/>
        <v>0</v>
      </c>
      <c r="J158" s="18" t="s">
        <v>19</v>
      </c>
      <c r="K158" s="9"/>
    </row>
    <row r="159" spans="1:11" ht="26.25" thickBot="1" x14ac:dyDescent="0.3">
      <c r="A159" s="76"/>
      <c r="B159" s="76"/>
      <c r="C159" s="76"/>
      <c r="D159" s="10" t="s">
        <v>21</v>
      </c>
      <c r="E159" s="11">
        <f>E155</f>
        <v>16215.6</v>
      </c>
      <c r="F159" s="11">
        <f t="shared" ref="F159:G159" si="23">F155</f>
        <v>16215.6</v>
      </c>
      <c r="G159" s="11">
        <f t="shared" si="23"/>
        <v>16215.6</v>
      </c>
      <c r="H159" s="12">
        <f>F159-G159</f>
        <v>0</v>
      </c>
      <c r="I159" s="12">
        <f>(G159/F159)*100</f>
        <v>100</v>
      </c>
      <c r="J159" s="18" t="s">
        <v>19</v>
      </c>
    </row>
    <row r="160" spans="1:11" ht="42.75" customHeight="1" thickBot="1" x14ac:dyDescent="0.3">
      <c r="A160" s="76"/>
      <c r="B160" s="76"/>
      <c r="C160" s="76"/>
      <c r="D160" s="10" t="s">
        <v>22</v>
      </c>
      <c r="E160" s="11"/>
      <c r="F160" s="11"/>
      <c r="G160" s="11"/>
      <c r="H160" s="12"/>
      <c r="I160" s="12"/>
      <c r="J160" s="18" t="s">
        <v>19</v>
      </c>
    </row>
    <row r="161" spans="1:10" ht="22.5" customHeight="1" x14ac:dyDescent="0.25">
      <c r="A161" s="75" t="s">
        <v>103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x14ac:dyDescent="0.25">
      <c r="A162" s="75" t="s">
        <v>104</v>
      </c>
      <c r="B162" s="75"/>
      <c r="C162" s="75"/>
      <c r="D162" s="75"/>
      <c r="E162" s="75"/>
      <c r="F162" s="75"/>
      <c r="G162" s="75"/>
      <c r="H162" s="75"/>
      <c r="I162" s="75"/>
      <c r="J162" s="75"/>
    </row>
    <row r="163" spans="1:10" ht="21.75" customHeight="1" x14ac:dyDescent="0.25">
      <c r="A163" s="42">
        <v>1</v>
      </c>
      <c r="B163" s="75" t="s">
        <v>105</v>
      </c>
      <c r="C163" s="75"/>
      <c r="D163" s="75"/>
      <c r="E163" s="75"/>
      <c r="F163" s="75"/>
      <c r="G163" s="75"/>
      <c r="H163" s="75"/>
      <c r="I163" s="75"/>
      <c r="J163" s="75"/>
    </row>
    <row r="164" spans="1:10" ht="60" customHeight="1" x14ac:dyDescent="0.25">
      <c r="A164" s="47" t="s">
        <v>31</v>
      </c>
      <c r="B164" s="17" t="s">
        <v>106</v>
      </c>
      <c r="C164" s="45" t="s">
        <v>39</v>
      </c>
      <c r="D164" s="42" t="s">
        <v>40</v>
      </c>
      <c r="E164" s="3"/>
      <c r="F164" s="13"/>
      <c r="G164" s="13"/>
      <c r="H164" s="13"/>
      <c r="I164" s="13"/>
      <c r="J164" s="21" t="s">
        <v>157</v>
      </c>
    </row>
    <row r="165" spans="1:10" ht="52.5" customHeight="1" x14ac:dyDescent="0.25">
      <c r="A165" s="47" t="s">
        <v>32</v>
      </c>
      <c r="B165" s="17" t="s">
        <v>107</v>
      </c>
      <c r="C165" s="45" t="s">
        <v>39</v>
      </c>
      <c r="D165" s="42" t="s">
        <v>40</v>
      </c>
      <c r="E165" s="3"/>
      <c r="F165" s="3"/>
      <c r="G165" s="3"/>
      <c r="H165" s="3"/>
      <c r="I165" s="3"/>
      <c r="J165" s="74" t="s">
        <v>158</v>
      </c>
    </row>
    <row r="166" spans="1:10" ht="80.25" customHeight="1" x14ac:dyDescent="0.25">
      <c r="A166" s="47" t="s">
        <v>33</v>
      </c>
      <c r="B166" s="17" t="s">
        <v>108</v>
      </c>
      <c r="C166" s="45" t="s">
        <v>39</v>
      </c>
      <c r="D166" s="42" t="s">
        <v>40</v>
      </c>
      <c r="E166" s="3"/>
      <c r="F166" s="13"/>
      <c r="G166" s="13"/>
      <c r="H166" s="13"/>
      <c r="I166" s="13"/>
      <c r="J166" s="74" t="s">
        <v>159</v>
      </c>
    </row>
    <row r="167" spans="1:10" ht="66" customHeight="1" x14ac:dyDescent="0.25">
      <c r="A167" s="47" t="s">
        <v>34</v>
      </c>
      <c r="B167" s="17" t="s">
        <v>109</v>
      </c>
      <c r="C167" s="45" t="s">
        <v>39</v>
      </c>
      <c r="D167" s="42" t="s">
        <v>40</v>
      </c>
      <c r="E167" s="3"/>
      <c r="F167" s="3"/>
      <c r="G167" s="3"/>
      <c r="H167" s="3"/>
      <c r="I167" s="3"/>
      <c r="J167" s="21" t="s">
        <v>160</v>
      </c>
    </row>
    <row r="168" spans="1:10" ht="66" customHeight="1" x14ac:dyDescent="0.25">
      <c r="A168" s="47" t="s">
        <v>35</v>
      </c>
      <c r="B168" s="17" t="s">
        <v>110</v>
      </c>
      <c r="C168" s="45" t="s">
        <v>39</v>
      </c>
      <c r="D168" s="42" t="s">
        <v>40</v>
      </c>
      <c r="E168" s="3"/>
      <c r="F168" s="3"/>
      <c r="G168" s="3"/>
      <c r="H168" s="3"/>
      <c r="I168" s="3"/>
      <c r="J168" s="74" t="s">
        <v>161</v>
      </c>
    </row>
    <row r="169" spans="1:10" ht="25.5" x14ac:dyDescent="0.25">
      <c r="A169" s="75" t="s">
        <v>17</v>
      </c>
      <c r="B169" s="75"/>
      <c r="C169" s="75"/>
      <c r="D169" s="42" t="s">
        <v>18</v>
      </c>
      <c r="E169" s="20"/>
      <c r="F169" s="20"/>
      <c r="G169" s="20"/>
      <c r="H169" s="8"/>
      <c r="I169" s="8"/>
      <c r="J169" s="8" t="s">
        <v>19</v>
      </c>
    </row>
    <row r="170" spans="1:10" ht="38.25" x14ac:dyDescent="0.25">
      <c r="A170" s="75"/>
      <c r="B170" s="75"/>
      <c r="C170" s="75"/>
      <c r="D170" s="42" t="s">
        <v>20</v>
      </c>
      <c r="E170" s="20"/>
      <c r="F170" s="20"/>
      <c r="G170" s="20"/>
      <c r="H170" s="8"/>
      <c r="I170" s="8"/>
      <c r="J170" s="8" t="s">
        <v>19</v>
      </c>
    </row>
    <row r="171" spans="1:10" ht="25.5" x14ac:dyDescent="0.25">
      <c r="A171" s="75"/>
      <c r="B171" s="75"/>
      <c r="C171" s="75"/>
      <c r="D171" s="42" t="s">
        <v>21</v>
      </c>
      <c r="E171" s="20"/>
      <c r="F171" s="20"/>
      <c r="G171" s="20"/>
      <c r="H171" s="8"/>
      <c r="I171" s="8"/>
      <c r="J171" s="8" t="s">
        <v>19</v>
      </c>
    </row>
    <row r="172" spans="1:10" ht="38.25" x14ac:dyDescent="0.25">
      <c r="A172" s="75"/>
      <c r="B172" s="75"/>
      <c r="C172" s="75"/>
      <c r="D172" s="42" t="s">
        <v>22</v>
      </c>
      <c r="E172" s="20"/>
      <c r="F172" s="20"/>
      <c r="G172" s="20"/>
      <c r="H172" s="8"/>
      <c r="I172" s="8"/>
      <c r="J172" s="8" t="s">
        <v>19</v>
      </c>
    </row>
    <row r="173" spans="1:10" ht="21.75" customHeight="1" x14ac:dyDescent="0.25">
      <c r="A173" s="42">
        <v>2</v>
      </c>
      <c r="B173" s="75" t="s">
        <v>111</v>
      </c>
      <c r="C173" s="75"/>
      <c r="D173" s="75"/>
      <c r="E173" s="75"/>
      <c r="F173" s="75"/>
      <c r="G173" s="75"/>
      <c r="H173" s="75"/>
      <c r="I173" s="75"/>
      <c r="J173" s="75"/>
    </row>
    <row r="174" spans="1:10" ht="70.5" customHeight="1" x14ac:dyDescent="0.25">
      <c r="A174" s="47" t="s">
        <v>47</v>
      </c>
      <c r="B174" s="16" t="s">
        <v>112</v>
      </c>
      <c r="C174" s="45" t="s">
        <v>39</v>
      </c>
      <c r="D174" s="42" t="s">
        <v>40</v>
      </c>
      <c r="E174" s="3"/>
      <c r="F174" s="13"/>
      <c r="G174" s="13"/>
      <c r="H174" s="13"/>
      <c r="I174" s="13"/>
      <c r="J174" s="74" t="s">
        <v>162</v>
      </c>
    </row>
    <row r="175" spans="1:10" ht="70.5" customHeight="1" x14ac:dyDescent="0.25">
      <c r="A175" s="47" t="s">
        <v>48</v>
      </c>
      <c r="B175" s="28" t="s">
        <v>113</v>
      </c>
      <c r="C175" s="45" t="s">
        <v>39</v>
      </c>
      <c r="D175" s="42" t="s">
        <v>40</v>
      </c>
      <c r="E175" s="3"/>
      <c r="F175" s="3"/>
      <c r="G175" s="3"/>
      <c r="H175" s="3"/>
      <c r="I175" s="3"/>
      <c r="J175" s="21" t="s">
        <v>138</v>
      </c>
    </row>
    <row r="176" spans="1:10" ht="80.25" customHeight="1" x14ac:dyDescent="0.25">
      <c r="A176" s="50" t="s">
        <v>49</v>
      </c>
      <c r="B176" s="51" t="s">
        <v>114</v>
      </c>
      <c r="C176" s="42" t="s">
        <v>39</v>
      </c>
      <c r="D176" s="42" t="s">
        <v>40</v>
      </c>
      <c r="E176" s="3"/>
      <c r="F176" s="13"/>
      <c r="G176" s="13"/>
      <c r="H176" s="13"/>
      <c r="I176" s="13"/>
      <c r="J176" s="21" t="s">
        <v>163</v>
      </c>
    </row>
    <row r="177" spans="1:10" ht="30.75" customHeight="1" x14ac:dyDescent="0.25">
      <c r="A177" s="95" t="s">
        <v>50</v>
      </c>
      <c r="B177" s="96" t="s">
        <v>115</v>
      </c>
      <c r="C177" s="97" t="s">
        <v>39</v>
      </c>
      <c r="D177" s="42" t="s">
        <v>18</v>
      </c>
      <c r="E177" s="3"/>
      <c r="F177" s="3"/>
      <c r="G177" s="3"/>
      <c r="H177" s="3"/>
      <c r="I177" s="3"/>
      <c r="J177" s="102" t="s">
        <v>164</v>
      </c>
    </row>
    <row r="178" spans="1:10" ht="41.25" customHeight="1" x14ac:dyDescent="0.25">
      <c r="A178" s="95"/>
      <c r="B178" s="96"/>
      <c r="C178" s="97"/>
      <c r="D178" s="42" t="s">
        <v>20</v>
      </c>
      <c r="E178" s="3"/>
      <c r="F178" s="3"/>
      <c r="G178" s="3"/>
      <c r="H178" s="3"/>
      <c r="I178" s="3"/>
      <c r="J178" s="103"/>
    </row>
    <row r="179" spans="1:10" ht="21.75" customHeight="1" x14ac:dyDescent="0.25">
      <c r="A179" s="95"/>
      <c r="B179" s="96"/>
      <c r="C179" s="97"/>
      <c r="D179" s="42" t="s">
        <v>21</v>
      </c>
      <c r="E179" s="3">
        <v>150</v>
      </c>
      <c r="F179" s="3">
        <v>150</v>
      </c>
      <c r="G179" s="3">
        <v>150</v>
      </c>
      <c r="H179" s="3">
        <f>F179-G179</f>
        <v>0</v>
      </c>
      <c r="I179" s="3">
        <f>(G179/F179)*100</f>
        <v>100</v>
      </c>
      <c r="J179" s="103"/>
    </row>
    <row r="180" spans="1:10" ht="37.5" customHeight="1" x14ac:dyDescent="0.25">
      <c r="A180" s="95"/>
      <c r="B180" s="96"/>
      <c r="C180" s="97"/>
      <c r="D180" s="42" t="s">
        <v>22</v>
      </c>
      <c r="E180" s="3"/>
      <c r="F180" s="3"/>
      <c r="G180" s="3"/>
      <c r="H180" s="3"/>
      <c r="I180" s="3"/>
      <c r="J180" s="104"/>
    </row>
    <row r="181" spans="1:10" ht="91.5" customHeight="1" x14ac:dyDescent="0.25">
      <c r="A181" s="47" t="s">
        <v>51</v>
      </c>
      <c r="B181" s="28" t="s">
        <v>116</v>
      </c>
      <c r="C181" s="45" t="s">
        <v>39</v>
      </c>
      <c r="D181" s="45" t="s">
        <v>40</v>
      </c>
      <c r="E181" s="3"/>
      <c r="F181" s="3"/>
      <c r="G181" s="3"/>
      <c r="H181" s="3"/>
      <c r="I181" s="3"/>
      <c r="J181" s="21" t="s">
        <v>137</v>
      </c>
    </row>
    <row r="182" spans="1:10" ht="117" customHeight="1" x14ac:dyDescent="0.25">
      <c r="A182" s="50" t="s">
        <v>69</v>
      </c>
      <c r="B182" s="51" t="s">
        <v>117</v>
      </c>
      <c r="C182" s="42" t="s">
        <v>39</v>
      </c>
      <c r="D182" s="42" t="s">
        <v>40</v>
      </c>
      <c r="E182" s="3"/>
      <c r="F182" s="13"/>
      <c r="G182" s="13"/>
      <c r="H182" s="13"/>
      <c r="I182" s="13"/>
      <c r="J182" s="52" t="s">
        <v>155</v>
      </c>
    </row>
    <row r="183" spans="1:10" ht="30.75" customHeight="1" x14ac:dyDescent="0.25">
      <c r="A183" s="95" t="s">
        <v>70</v>
      </c>
      <c r="B183" s="96" t="s">
        <v>118</v>
      </c>
      <c r="C183" s="97" t="s">
        <v>39</v>
      </c>
      <c r="D183" s="42" t="s">
        <v>18</v>
      </c>
      <c r="E183" s="3"/>
      <c r="F183" s="3"/>
      <c r="G183" s="3"/>
      <c r="H183" s="3"/>
      <c r="I183" s="3"/>
      <c r="J183" s="99" t="s">
        <v>156</v>
      </c>
    </row>
    <row r="184" spans="1:10" ht="41.25" customHeight="1" x14ac:dyDescent="0.25">
      <c r="A184" s="95"/>
      <c r="B184" s="96"/>
      <c r="C184" s="97"/>
      <c r="D184" s="42" t="s">
        <v>20</v>
      </c>
      <c r="E184" s="3">
        <v>1276.8</v>
      </c>
      <c r="F184" s="3">
        <v>1276.8</v>
      </c>
      <c r="G184" s="3">
        <v>1276.8</v>
      </c>
      <c r="H184" s="3">
        <f>F184-G184</f>
        <v>0</v>
      </c>
      <c r="I184" s="3">
        <f>(G184/F184)*100</f>
        <v>100</v>
      </c>
      <c r="J184" s="100"/>
    </row>
    <row r="185" spans="1:10" ht="21.75" customHeight="1" x14ac:dyDescent="0.25">
      <c r="A185" s="95"/>
      <c r="B185" s="96"/>
      <c r="C185" s="97"/>
      <c r="D185" s="42" t="s">
        <v>21</v>
      </c>
      <c r="E185" s="3"/>
      <c r="F185" s="3"/>
      <c r="G185" s="3"/>
      <c r="H185" s="3"/>
      <c r="I185" s="3"/>
      <c r="J185" s="100"/>
    </row>
    <row r="186" spans="1:10" ht="37.5" customHeight="1" x14ac:dyDescent="0.25">
      <c r="A186" s="95"/>
      <c r="B186" s="96"/>
      <c r="C186" s="97"/>
      <c r="D186" s="42" t="s">
        <v>22</v>
      </c>
      <c r="E186" s="3"/>
      <c r="F186" s="3"/>
      <c r="G186" s="3"/>
      <c r="H186" s="3"/>
      <c r="I186" s="3"/>
      <c r="J186" s="101"/>
    </row>
    <row r="187" spans="1:10" ht="25.5" x14ac:dyDescent="0.25">
      <c r="A187" s="75" t="s">
        <v>45</v>
      </c>
      <c r="B187" s="75"/>
      <c r="C187" s="75"/>
      <c r="D187" s="42" t="s">
        <v>18</v>
      </c>
      <c r="E187" s="20"/>
      <c r="F187" s="20"/>
      <c r="G187" s="20"/>
      <c r="H187" s="8"/>
      <c r="I187" s="15"/>
      <c r="J187" s="8" t="s">
        <v>19</v>
      </c>
    </row>
    <row r="188" spans="1:10" ht="38.25" x14ac:dyDescent="0.25">
      <c r="A188" s="75"/>
      <c r="B188" s="75"/>
      <c r="C188" s="75"/>
      <c r="D188" s="42" t="s">
        <v>20</v>
      </c>
      <c r="E188" s="3">
        <f>E184</f>
        <v>1276.8</v>
      </c>
      <c r="F188" s="3">
        <f t="shared" ref="F188:G188" si="24">F184</f>
        <v>1276.8</v>
      </c>
      <c r="G188" s="3">
        <f t="shared" si="24"/>
        <v>1276.8</v>
      </c>
      <c r="H188" s="15">
        <f>F188-G188</f>
        <v>0</v>
      </c>
      <c r="I188" s="15">
        <f>(G188/F188)*100</f>
        <v>100</v>
      </c>
      <c r="J188" s="8" t="s">
        <v>19</v>
      </c>
    </row>
    <row r="189" spans="1:10" ht="25.5" x14ac:dyDescent="0.25">
      <c r="A189" s="75"/>
      <c r="B189" s="75"/>
      <c r="C189" s="75"/>
      <c r="D189" s="42" t="s">
        <v>21</v>
      </c>
      <c r="E189" s="3">
        <f>E179</f>
        <v>150</v>
      </c>
      <c r="F189" s="3">
        <f t="shared" ref="F189:G189" si="25">F179</f>
        <v>150</v>
      </c>
      <c r="G189" s="3">
        <f t="shared" si="25"/>
        <v>150</v>
      </c>
      <c r="H189" s="15">
        <f>F189-G189</f>
        <v>0</v>
      </c>
      <c r="I189" s="15">
        <f>(G189/F189)*100</f>
        <v>100</v>
      </c>
      <c r="J189" s="8" t="s">
        <v>19</v>
      </c>
    </row>
    <row r="190" spans="1:10" ht="39" thickBot="1" x14ac:dyDescent="0.3">
      <c r="A190" s="75"/>
      <c r="B190" s="75"/>
      <c r="C190" s="75"/>
      <c r="D190" s="42" t="s">
        <v>22</v>
      </c>
      <c r="E190" s="20"/>
      <c r="F190" s="20"/>
      <c r="G190" s="20"/>
      <c r="H190" s="8"/>
      <c r="I190" s="15"/>
      <c r="J190" s="8" t="s">
        <v>19</v>
      </c>
    </row>
    <row r="191" spans="1:10" ht="26.25" thickBot="1" x14ac:dyDescent="0.3">
      <c r="A191" s="76" t="s">
        <v>119</v>
      </c>
      <c r="B191" s="76"/>
      <c r="C191" s="76"/>
      <c r="D191" s="10" t="s">
        <v>18</v>
      </c>
      <c r="E191" s="11"/>
      <c r="F191" s="11"/>
      <c r="G191" s="11"/>
      <c r="H191" s="12"/>
      <c r="I191" s="12"/>
      <c r="J191" s="18" t="s">
        <v>19</v>
      </c>
    </row>
    <row r="192" spans="1:10" ht="39" thickBot="1" x14ac:dyDescent="0.3">
      <c r="A192" s="76"/>
      <c r="B192" s="76"/>
      <c r="C192" s="76"/>
      <c r="D192" s="10" t="s">
        <v>20</v>
      </c>
      <c r="E192" s="11">
        <f>E188</f>
        <v>1276.8</v>
      </c>
      <c r="F192" s="11">
        <f t="shared" ref="F192:G192" si="26">F188</f>
        <v>1276.8</v>
      </c>
      <c r="G192" s="11">
        <f t="shared" si="26"/>
        <v>1276.8</v>
      </c>
      <c r="H192" s="12">
        <f>F192-G192</f>
        <v>0</v>
      </c>
      <c r="I192" s="12">
        <f>(G192/F192)*100</f>
        <v>100</v>
      </c>
      <c r="J192" s="18" t="s">
        <v>19</v>
      </c>
    </row>
    <row r="193" spans="1:15" ht="26.25" thickBot="1" x14ac:dyDescent="0.3">
      <c r="A193" s="76"/>
      <c r="B193" s="76"/>
      <c r="C193" s="76"/>
      <c r="D193" s="10" t="s">
        <v>21</v>
      </c>
      <c r="E193" s="11">
        <f>E189</f>
        <v>150</v>
      </c>
      <c r="F193" s="11">
        <f t="shared" ref="F193:G193" si="27">F189</f>
        <v>150</v>
      </c>
      <c r="G193" s="11">
        <f t="shared" si="27"/>
        <v>150</v>
      </c>
      <c r="H193" s="12">
        <f>F193-G193</f>
        <v>0</v>
      </c>
      <c r="I193" s="12">
        <f>(G193/F193)*100</f>
        <v>100</v>
      </c>
      <c r="J193" s="18" t="s">
        <v>19</v>
      </c>
    </row>
    <row r="194" spans="1:15" ht="39" thickBot="1" x14ac:dyDescent="0.3">
      <c r="A194" s="76"/>
      <c r="B194" s="76"/>
      <c r="C194" s="76"/>
      <c r="D194" s="10" t="s">
        <v>22</v>
      </c>
      <c r="E194" s="11"/>
      <c r="F194" s="11"/>
      <c r="G194" s="11"/>
      <c r="H194" s="12"/>
      <c r="I194" s="12"/>
      <c r="J194" s="18" t="s">
        <v>19</v>
      </c>
    </row>
    <row r="195" spans="1:15" ht="26.25" customHeight="1" thickBot="1" x14ac:dyDescent="0.3">
      <c r="A195" s="86" t="s">
        <v>121</v>
      </c>
      <c r="B195" s="87"/>
      <c r="C195" s="88"/>
      <c r="D195" s="49" t="s">
        <v>18</v>
      </c>
      <c r="E195" s="11">
        <f>E200+E205+E210</f>
        <v>7777.2</v>
      </c>
      <c r="F195" s="11">
        <f t="shared" ref="F195:G195" si="28">F200+F205+F210</f>
        <v>7777.2</v>
      </c>
      <c r="G195" s="11">
        <f t="shared" si="28"/>
        <v>7726.8</v>
      </c>
      <c r="H195" s="11">
        <f>F195-G195</f>
        <v>50.399999999999636</v>
      </c>
      <c r="I195" s="11">
        <f>(G195/F195)*100</f>
        <v>99.351951859280987</v>
      </c>
      <c r="J195" s="49" t="s">
        <v>19</v>
      </c>
      <c r="L195" s="9"/>
      <c r="M195" s="9"/>
      <c r="N195" s="9"/>
    </row>
    <row r="196" spans="1:15" ht="39" thickBot="1" x14ac:dyDescent="0.3">
      <c r="A196" s="89"/>
      <c r="B196" s="90"/>
      <c r="C196" s="91"/>
      <c r="D196" s="49" t="s">
        <v>20</v>
      </c>
      <c r="E196" s="11">
        <f>E201+E206+E211</f>
        <v>133238.30000000002</v>
      </c>
      <c r="F196" s="11">
        <f t="shared" ref="F196:G196" si="29">F201+F206+F211</f>
        <v>133238.30000000002</v>
      </c>
      <c r="G196" s="11">
        <f t="shared" si="29"/>
        <v>133237.80000000002</v>
      </c>
      <c r="H196" s="11">
        <f t="shared" ref="H196:H198" si="30">F196-G196</f>
        <v>0.5</v>
      </c>
      <c r="I196" s="11">
        <f t="shared" ref="I196:I198" si="31">(G196/F196)*100</f>
        <v>99.999624732528119</v>
      </c>
      <c r="J196" s="49" t="s">
        <v>19</v>
      </c>
      <c r="L196" s="9"/>
      <c r="M196" s="9"/>
      <c r="N196" s="9"/>
      <c r="O196" s="9"/>
    </row>
    <row r="197" spans="1:15" ht="26.25" thickBot="1" x14ac:dyDescent="0.3">
      <c r="A197" s="89"/>
      <c r="B197" s="90"/>
      <c r="C197" s="91"/>
      <c r="D197" s="49" t="s">
        <v>21</v>
      </c>
      <c r="E197" s="11">
        <f>E202+E207+E212</f>
        <v>171941.50000000003</v>
      </c>
      <c r="F197" s="11">
        <f>F202+F207+F212</f>
        <v>171941.50000000003</v>
      </c>
      <c r="G197" s="11">
        <f t="shared" ref="G197" si="32">G202+G207+G212</f>
        <v>171167</v>
      </c>
      <c r="H197" s="11">
        <f t="shared" si="30"/>
        <v>774.5000000000291</v>
      </c>
      <c r="I197" s="11">
        <f t="shared" si="31"/>
        <v>99.549556099022027</v>
      </c>
      <c r="J197" s="49" t="s">
        <v>19</v>
      </c>
    </row>
    <row r="198" spans="1:15" ht="39" thickBot="1" x14ac:dyDescent="0.3">
      <c r="A198" s="92"/>
      <c r="B198" s="93"/>
      <c r="C198" s="94"/>
      <c r="D198" s="49" t="s">
        <v>22</v>
      </c>
      <c r="E198" s="11">
        <f>E203+E208+E213</f>
        <v>0</v>
      </c>
      <c r="F198" s="11">
        <f t="shared" ref="F198:G198" si="33">F203+F208+F213</f>
        <v>0</v>
      </c>
      <c r="G198" s="11">
        <f t="shared" si="33"/>
        <v>0</v>
      </c>
      <c r="H198" s="11">
        <f t="shared" si="30"/>
        <v>0</v>
      </c>
      <c r="I198" s="11" t="e">
        <f t="shared" si="31"/>
        <v>#DIV/0!</v>
      </c>
      <c r="J198" s="49" t="s">
        <v>19</v>
      </c>
      <c r="L198" s="9"/>
      <c r="M198" s="9"/>
      <c r="N198" s="9"/>
    </row>
    <row r="199" spans="1:15" x14ac:dyDescent="0.25">
      <c r="A199" s="98" t="s">
        <v>23</v>
      </c>
      <c r="B199" s="98"/>
      <c r="C199" s="98"/>
      <c r="D199" s="98"/>
      <c r="E199" s="98"/>
      <c r="F199" s="98"/>
      <c r="G199" s="98"/>
      <c r="H199" s="98"/>
      <c r="I199" s="98"/>
      <c r="J199" s="98"/>
    </row>
    <row r="200" spans="1:15" ht="25.5" x14ac:dyDescent="0.25">
      <c r="A200" s="97" t="s">
        <v>102</v>
      </c>
      <c r="B200" s="97"/>
      <c r="C200" s="97"/>
      <c r="D200" s="42" t="s">
        <v>18</v>
      </c>
      <c r="E200" s="3">
        <v>147.19999999999999</v>
      </c>
      <c r="F200" s="3">
        <v>147.19999999999999</v>
      </c>
      <c r="G200" s="3">
        <v>147.19999999999999</v>
      </c>
      <c r="H200" s="3">
        <f>F200-G200</f>
        <v>0</v>
      </c>
      <c r="I200" s="3">
        <f>(G200/F200)*100</f>
        <v>100</v>
      </c>
      <c r="J200" s="8" t="s">
        <v>19</v>
      </c>
    </row>
    <row r="201" spans="1:15" ht="38.25" x14ac:dyDescent="0.25">
      <c r="A201" s="97"/>
      <c r="B201" s="97"/>
      <c r="C201" s="97"/>
      <c r="D201" s="42" t="s">
        <v>20</v>
      </c>
      <c r="E201" s="3">
        <f>E105+E136+E158+E192</f>
        <v>124309.1</v>
      </c>
      <c r="F201" s="3">
        <f t="shared" ref="F201:G201" si="34">F105+F136+F158+F192</f>
        <v>124309.1</v>
      </c>
      <c r="G201" s="3">
        <f t="shared" si="34"/>
        <v>124308.6</v>
      </c>
      <c r="H201" s="3">
        <f t="shared" ref="H201:H204" si="35">F201-G201</f>
        <v>0.5</v>
      </c>
      <c r="I201" s="3">
        <f t="shared" ref="I201:I204" si="36">(G201/F201)*100</f>
        <v>99.999597776832104</v>
      </c>
      <c r="J201" s="8" t="s">
        <v>19</v>
      </c>
    </row>
    <row r="202" spans="1:15" ht="25.5" customHeight="1" x14ac:dyDescent="0.25">
      <c r="A202" s="97"/>
      <c r="B202" s="97"/>
      <c r="C202" s="97"/>
      <c r="D202" s="42" t="s">
        <v>21</v>
      </c>
      <c r="E202" s="3">
        <f>E106+E137+E159+E193</f>
        <v>16689.599999999999</v>
      </c>
      <c r="F202" s="3">
        <f t="shared" ref="F202:G202" si="37">F106+F137+F159+F193</f>
        <v>16689.599999999999</v>
      </c>
      <c r="G202" s="3">
        <f t="shared" si="37"/>
        <v>16689.599999999999</v>
      </c>
      <c r="H202" s="3">
        <f t="shared" si="35"/>
        <v>0</v>
      </c>
      <c r="I202" s="3">
        <f t="shared" si="36"/>
        <v>100</v>
      </c>
      <c r="J202" s="8"/>
    </row>
    <row r="203" spans="1:15" ht="38.25" x14ac:dyDescent="0.25">
      <c r="A203" s="97"/>
      <c r="B203" s="97"/>
      <c r="C203" s="97"/>
      <c r="D203" s="42" t="s">
        <v>22</v>
      </c>
      <c r="E203" s="3"/>
      <c r="F203" s="3"/>
      <c r="G203" s="3"/>
      <c r="H203" s="3">
        <f t="shared" si="35"/>
        <v>0</v>
      </c>
      <c r="I203" s="3" t="e">
        <f t="shared" si="36"/>
        <v>#DIV/0!</v>
      </c>
      <c r="J203" s="8" t="s">
        <v>19</v>
      </c>
    </row>
    <row r="204" spans="1:15" x14ac:dyDescent="0.25">
      <c r="A204" s="97"/>
      <c r="B204" s="97"/>
      <c r="C204" s="97"/>
      <c r="D204" s="42" t="s">
        <v>24</v>
      </c>
      <c r="E204" s="3">
        <f>E200+E201+E202+E203</f>
        <v>141145.9</v>
      </c>
      <c r="F204" s="3">
        <f t="shared" ref="F204:G204" si="38">F200+F201+F202+F203</f>
        <v>141145.9</v>
      </c>
      <c r="G204" s="3">
        <f t="shared" si="38"/>
        <v>141145.4</v>
      </c>
      <c r="H204" s="3">
        <f t="shared" si="35"/>
        <v>0.5</v>
      </c>
      <c r="I204" s="3">
        <f t="shared" si="36"/>
        <v>99.999645756624872</v>
      </c>
      <c r="J204" s="8" t="s">
        <v>19</v>
      </c>
      <c r="L204" s="9"/>
      <c r="M204" s="9"/>
      <c r="N204" s="9"/>
    </row>
    <row r="205" spans="1:15" ht="25.5" customHeight="1" x14ac:dyDescent="0.25">
      <c r="A205" s="77" t="s">
        <v>124</v>
      </c>
      <c r="B205" s="78"/>
      <c r="C205" s="79"/>
      <c r="D205" s="42" t="s">
        <v>18</v>
      </c>
      <c r="E205" s="3">
        <f>E28</f>
        <v>7630</v>
      </c>
      <c r="F205" s="3">
        <f>F28</f>
        <v>7630</v>
      </c>
      <c r="G205" s="3">
        <f>G28</f>
        <v>7579.6</v>
      </c>
      <c r="H205" s="3">
        <f>F205-G205</f>
        <v>50.399999999999636</v>
      </c>
      <c r="I205" s="3">
        <f>(G205/F205)*100</f>
        <v>99.339449541284409</v>
      </c>
      <c r="J205" s="8" t="s">
        <v>19</v>
      </c>
    </row>
    <row r="206" spans="1:15" ht="38.25" customHeight="1" x14ac:dyDescent="0.25">
      <c r="A206" s="80"/>
      <c r="B206" s="81"/>
      <c r="C206" s="82"/>
      <c r="D206" s="42" t="s">
        <v>20</v>
      </c>
      <c r="E206" s="3">
        <f>E39</f>
        <v>8929.2000000000007</v>
      </c>
      <c r="F206" s="3">
        <f t="shared" ref="F206:G206" si="39">F39</f>
        <v>8929.2000000000007</v>
      </c>
      <c r="G206" s="3">
        <f t="shared" si="39"/>
        <v>8929.2000000000007</v>
      </c>
      <c r="H206" s="3">
        <f t="shared" ref="H206:H209" si="40">F206-G206</f>
        <v>0</v>
      </c>
      <c r="I206" s="3">
        <f t="shared" ref="I206:I209" si="41">(G206/F206)*100</f>
        <v>100</v>
      </c>
      <c r="J206" s="8" t="s">
        <v>19</v>
      </c>
    </row>
    <row r="207" spans="1:15" ht="25.5" x14ac:dyDescent="0.25">
      <c r="A207" s="80"/>
      <c r="B207" s="81"/>
      <c r="C207" s="82"/>
      <c r="D207" s="42" t="s">
        <v>21</v>
      </c>
      <c r="E207" s="3">
        <f>E30+E34+E37</f>
        <v>155251.90000000002</v>
      </c>
      <c r="F207" s="3">
        <f>F30+F34+F37</f>
        <v>155251.90000000002</v>
      </c>
      <c r="G207" s="3">
        <f>G30+G34+G37</f>
        <v>154477.4</v>
      </c>
      <c r="H207" s="3">
        <f t="shared" si="40"/>
        <v>774.5000000000291</v>
      </c>
      <c r="I207" s="3">
        <f t="shared" si="41"/>
        <v>99.501133319463392</v>
      </c>
      <c r="J207" s="8" t="s">
        <v>19</v>
      </c>
    </row>
    <row r="208" spans="1:15" ht="38.25" x14ac:dyDescent="0.25">
      <c r="A208" s="80"/>
      <c r="B208" s="81"/>
      <c r="C208" s="82"/>
      <c r="D208" s="42" t="s">
        <v>22</v>
      </c>
      <c r="E208" s="3">
        <f>E41</f>
        <v>0</v>
      </c>
      <c r="F208" s="3">
        <f t="shared" ref="F208:G208" si="42">F41</f>
        <v>0</v>
      </c>
      <c r="G208" s="3">
        <f t="shared" si="42"/>
        <v>0</v>
      </c>
      <c r="H208" s="3">
        <f t="shared" si="40"/>
        <v>0</v>
      </c>
      <c r="I208" s="3" t="e">
        <f t="shared" si="41"/>
        <v>#DIV/0!</v>
      </c>
      <c r="J208" s="8" t="s">
        <v>19</v>
      </c>
    </row>
    <row r="209" spans="1:10" x14ac:dyDescent="0.25">
      <c r="A209" s="83"/>
      <c r="B209" s="84"/>
      <c r="C209" s="85"/>
      <c r="D209" s="42" t="s">
        <v>24</v>
      </c>
      <c r="E209" s="3">
        <f>E205+E206+E207+E208</f>
        <v>171811.10000000003</v>
      </c>
      <c r="F209" s="3">
        <f t="shared" ref="F209:G209" si="43">F205+F206+F207+F208</f>
        <v>171811.10000000003</v>
      </c>
      <c r="G209" s="3">
        <f t="shared" si="43"/>
        <v>170986.2</v>
      </c>
      <c r="H209" s="3">
        <f t="shared" si="40"/>
        <v>824.90000000002328</v>
      </c>
      <c r="I209" s="3">
        <f t="shared" si="41"/>
        <v>99.519879681813322</v>
      </c>
      <c r="J209" s="8" t="s">
        <v>19</v>
      </c>
    </row>
    <row r="210" spans="1:10" ht="25.5" x14ac:dyDescent="0.25">
      <c r="A210" s="77" t="s">
        <v>120</v>
      </c>
      <c r="B210" s="78"/>
      <c r="C210" s="79"/>
      <c r="D210" s="42" t="s">
        <v>18</v>
      </c>
      <c r="E210" s="3"/>
      <c r="F210" s="3"/>
      <c r="G210" s="3"/>
      <c r="H210" s="3">
        <f>F210-G210</f>
        <v>0</v>
      </c>
      <c r="I210" s="3" t="e">
        <f>(G210/F210)*100</f>
        <v>#DIV/0!</v>
      </c>
      <c r="J210" s="8" t="s">
        <v>19</v>
      </c>
    </row>
    <row r="211" spans="1:10" ht="38.25" x14ac:dyDescent="0.25">
      <c r="A211" s="80"/>
      <c r="B211" s="81"/>
      <c r="C211" s="82"/>
      <c r="D211" s="42" t="s">
        <v>20</v>
      </c>
      <c r="E211" s="3"/>
      <c r="F211" s="3"/>
      <c r="G211" s="3"/>
      <c r="H211" s="3">
        <f t="shared" ref="H211:H214" si="44">F211-G211</f>
        <v>0</v>
      </c>
      <c r="I211" s="3" t="e">
        <f t="shared" ref="I211:I214" si="45">(G211/F211)*100</f>
        <v>#DIV/0!</v>
      </c>
      <c r="J211" s="8" t="s">
        <v>19</v>
      </c>
    </row>
    <row r="212" spans="1:10" ht="25.5" x14ac:dyDescent="0.25">
      <c r="A212" s="80"/>
      <c r="B212" s="81"/>
      <c r="C212" s="82"/>
      <c r="D212" s="42" t="s">
        <v>21</v>
      </c>
      <c r="E212" s="3"/>
      <c r="F212" s="3"/>
      <c r="G212" s="3"/>
      <c r="H212" s="3">
        <f t="shared" si="44"/>
        <v>0</v>
      </c>
      <c r="I212" s="3" t="e">
        <f t="shared" si="45"/>
        <v>#DIV/0!</v>
      </c>
      <c r="J212" s="8" t="s">
        <v>19</v>
      </c>
    </row>
    <row r="213" spans="1:10" ht="38.25" customHeight="1" x14ac:dyDescent="0.25">
      <c r="A213" s="80"/>
      <c r="B213" s="81"/>
      <c r="C213" s="82"/>
      <c r="D213" s="42" t="s">
        <v>22</v>
      </c>
      <c r="E213" s="3"/>
      <c r="F213" s="3"/>
      <c r="G213" s="3"/>
      <c r="H213" s="3">
        <f t="shared" si="44"/>
        <v>0</v>
      </c>
      <c r="I213" s="3" t="e">
        <f t="shared" si="45"/>
        <v>#DIV/0!</v>
      </c>
      <c r="J213" s="8" t="s">
        <v>19</v>
      </c>
    </row>
    <row r="214" spans="1:10" ht="25.5" customHeight="1" x14ac:dyDescent="0.25">
      <c r="A214" s="83"/>
      <c r="B214" s="84"/>
      <c r="C214" s="85"/>
      <c r="D214" s="42" t="s">
        <v>24</v>
      </c>
      <c r="E214" s="3">
        <f>E210+E211+E212+E213</f>
        <v>0</v>
      </c>
      <c r="F214" s="3">
        <f t="shared" ref="F214:G214" si="46">F210+F211+F212+F213</f>
        <v>0</v>
      </c>
      <c r="G214" s="3">
        <f t="shared" si="46"/>
        <v>0</v>
      </c>
      <c r="H214" s="3">
        <f t="shared" si="44"/>
        <v>0</v>
      </c>
      <c r="I214" s="3" t="e">
        <f t="shared" si="45"/>
        <v>#DIV/0!</v>
      </c>
      <c r="J214" s="8" t="s">
        <v>19</v>
      </c>
    </row>
    <row r="215" spans="1:10" ht="15.75" hidden="1" x14ac:dyDescent="0.25">
      <c r="A215" s="29"/>
    </row>
    <row r="216" spans="1:10" ht="15" customHeight="1" x14ac:dyDescent="0.25">
      <c r="A216" s="116" t="s">
        <v>39</v>
      </c>
      <c r="B216" s="116"/>
      <c r="C216" s="30" t="s">
        <v>125</v>
      </c>
      <c r="D216" s="5" t="s">
        <v>126</v>
      </c>
      <c r="E216" s="31"/>
      <c r="F216" s="124" t="s">
        <v>165</v>
      </c>
      <c r="G216" s="124"/>
      <c r="H216" s="5" t="s">
        <v>126</v>
      </c>
      <c r="I216" s="32" t="s">
        <v>134</v>
      </c>
    </row>
    <row r="217" spans="1:10" x14ac:dyDescent="0.25">
      <c r="A217" s="33" t="s">
        <v>130</v>
      </c>
      <c r="B217" s="6"/>
      <c r="C217" s="34"/>
      <c r="D217" s="6"/>
      <c r="E217" s="6"/>
      <c r="F217" s="6"/>
      <c r="G217" s="6"/>
      <c r="H217" s="6"/>
      <c r="I217" s="6"/>
    </row>
    <row r="218" spans="1:10" x14ac:dyDescent="0.25">
      <c r="A218" s="33" t="s">
        <v>25</v>
      </c>
      <c r="B218" s="6"/>
      <c r="C218" s="6"/>
      <c r="D218" s="6"/>
      <c r="E218" s="6"/>
      <c r="F218" s="6"/>
      <c r="G218" s="6"/>
      <c r="H218" s="6"/>
      <c r="I218" s="6"/>
    </row>
    <row r="219" spans="1:10" ht="26.25" customHeight="1" x14ac:dyDescent="0.25">
      <c r="A219" s="116" t="s">
        <v>127</v>
      </c>
      <c r="B219" s="116"/>
      <c r="C219" s="32" t="s">
        <v>128</v>
      </c>
      <c r="D219" s="5" t="s">
        <v>126</v>
      </c>
      <c r="E219" s="35"/>
      <c r="F219" s="124" t="s">
        <v>167</v>
      </c>
      <c r="G219" s="124"/>
      <c r="H219" s="5" t="s">
        <v>126</v>
      </c>
      <c r="I219" s="32" t="s">
        <v>168</v>
      </c>
    </row>
    <row r="220" spans="1:10" x14ac:dyDescent="0.25">
      <c r="A220" s="33" t="s">
        <v>129</v>
      </c>
      <c r="B220" s="6"/>
      <c r="C220" s="6"/>
      <c r="D220" s="6"/>
      <c r="E220" s="6"/>
      <c r="F220" s="6"/>
      <c r="G220" s="6"/>
      <c r="H220" s="6"/>
      <c r="I220" s="6"/>
    </row>
    <row r="221" spans="1:10" x14ac:dyDescent="0.25">
      <c r="A221" s="33" t="s">
        <v>26</v>
      </c>
      <c r="B221" s="6"/>
      <c r="C221" s="6"/>
      <c r="D221" s="6"/>
      <c r="E221" s="6"/>
      <c r="F221" s="6"/>
      <c r="G221" s="6"/>
      <c r="H221" s="6"/>
      <c r="I221" s="6"/>
    </row>
    <row r="222" spans="1:10" ht="42" customHeight="1" x14ac:dyDescent="0.25">
      <c r="A222" s="116" t="s">
        <v>68</v>
      </c>
      <c r="B222" s="116"/>
      <c r="C222" s="36" t="s">
        <v>133</v>
      </c>
      <c r="D222" s="2" t="s">
        <v>126</v>
      </c>
      <c r="F222" s="124" t="s">
        <v>135</v>
      </c>
      <c r="G222" s="124"/>
      <c r="H222" s="5" t="s">
        <v>126</v>
      </c>
      <c r="I222" s="30" t="s">
        <v>136</v>
      </c>
    </row>
    <row r="223" spans="1:10" x14ac:dyDescent="0.25">
      <c r="A223" s="33" t="s">
        <v>131</v>
      </c>
      <c r="B223" s="37"/>
      <c r="C223" s="7"/>
      <c r="D223" s="7"/>
      <c r="E223" s="6"/>
      <c r="F223" s="6"/>
      <c r="G223" s="6"/>
      <c r="H223" s="6"/>
      <c r="I223" s="6"/>
    </row>
    <row r="224" spans="1:10" x14ac:dyDescent="0.25">
      <c r="A224" s="33" t="s">
        <v>27</v>
      </c>
      <c r="B224" s="6"/>
      <c r="C224" s="6"/>
      <c r="D224" s="6"/>
      <c r="E224" s="6"/>
      <c r="F224" s="6"/>
      <c r="G224" s="6"/>
      <c r="H224" s="6"/>
      <c r="I224" s="6"/>
    </row>
    <row r="225" spans="1:1" x14ac:dyDescent="0.25">
      <c r="A225" s="38"/>
    </row>
    <row r="226" spans="1:1" ht="14.25" customHeight="1" x14ac:dyDescent="0.25">
      <c r="A226" s="39" t="s">
        <v>166</v>
      </c>
    </row>
  </sheetData>
  <mergeCells count="130">
    <mergeCell ref="C35:C37"/>
    <mergeCell ref="J65:J67"/>
    <mergeCell ref="J92:J95"/>
    <mergeCell ref="J60:J63"/>
    <mergeCell ref="J72:J75"/>
    <mergeCell ref="J76:J79"/>
    <mergeCell ref="J80:J83"/>
    <mergeCell ref="J84:J87"/>
    <mergeCell ref="J88:J91"/>
    <mergeCell ref="J68:J71"/>
    <mergeCell ref="A38:C41"/>
    <mergeCell ref="A42:C45"/>
    <mergeCell ref="A46:J46"/>
    <mergeCell ref="A47:J47"/>
    <mergeCell ref="B48:J48"/>
    <mergeCell ref="A54:C57"/>
    <mergeCell ref="B58:J58"/>
    <mergeCell ref="A92:A95"/>
    <mergeCell ref="B92:B95"/>
    <mergeCell ref="C92:C95"/>
    <mergeCell ref="A60:A63"/>
    <mergeCell ref="B60:B63"/>
    <mergeCell ref="C60:C63"/>
    <mergeCell ref="A64:A67"/>
    <mergeCell ref="A216:B216"/>
    <mergeCell ref="A219:B219"/>
    <mergeCell ref="F219:G219"/>
    <mergeCell ref="A222:B222"/>
    <mergeCell ref="F216:G216"/>
    <mergeCell ref="F222:G222"/>
    <mergeCell ref="B64:B67"/>
    <mergeCell ref="C64:C67"/>
    <mergeCell ref="A68:A71"/>
    <mergeCell ref="B68:B71"/>
    <mergeCell ref="C68:C71"/>
    <mergeCell ref="A84:A87"/>
    <mergeCell ref="B84:B87"/>
    <mergeCell ref="C84:C87"/>
    <mergeCell ref="A96:A99"/>
    <mergeCell ref="B96:B99"/>
    <mergeCell ref="C96:C99"/>
    <mergeCell ref="A72:A75"/>
    <mergeCell ref="B72:B75"/>
    <mergeCell ref="C72:C75"/>
    <mergeCell ref="A104:C107"/>
    <mergeCell ref="A88:A91"/>
    <mergeCell ref="B88:B91"/>
    <mergeCell ref="C88:C91"/>
    <mergeCell ref="A1:J1"/>
    <mergeCell ref="A2:J2"/>
    <mergeCell ref="A6:D6"/>
    <mergeCell ref="A8:D8"/>
    <mergeCell ref="A5:D5"/>
    <mergeCell ref="A7:D7"/>
    <mergeCell ref="B23:J23"/>
    <mergeCell ref="C28:C31"/>
    <mergeCell ref="G10:G12"/>
    <mergeCell ref="A14:J14"/>
    <mergeCell ref="A15:J15"/>
    <mergeCell ref="B16:J16"/>
    <mergeCell ref="A19:C22"/>
    <mergeCell ref="H10:I10"/>
    <mergeCell ref="J10:J12"/>
    <mergeCell ref="A10:A12"/>
    <mergeCell ref="D10:D12"/>
    <mergeCell ref="E10:E12"/>
    <mergeCell ref="F10:F12"/>
    <mergeCell ref="B10:B12"/>
    <mergeCell ref="C10:C12"/>
    <mergeCell ref="B28:B37"/>
    <mergeCell ref="A28:A37"/>
    <mergeCell ref="C32:C34"/>
    <mergeCell ref="A76:A79"/>
    <mergeCell ref="B76:B79"/>
    <mergeCell ref="C76:C79"/>
    <mergeCell ref="A80:A83"/>
    <mergeCell ref="B80:B83"/>
    <mergeCell ref="C80:C83"/>
    <mergeCell ref="A100:C103"/>
    <mergeCell ref="A161:J161"/>
    <mergeCell ref="A162:J162"/>
    <mergeCell ref="A131:C134"/>
    <mergeCell ref="C127:C130"/>
    <mergeCell ref="B127:B130"/>
    <mergeCell ref="A127:A130"/>
    <mergeCell ref="A123:A126"/>
    <mergeCell ref="B123:B126"/>
    <mergeCell ref="B119:B122"/>
    <mergeCell ref="C119:C122"/>
    <mergeCell ref="A108:J108"/>
    <mergeCell ref="A109:J109"/>
    <mergeCell ref="B110:J110"/>
    <mergeCell ref="A119:A122"/>
    <mergeCell ref="B163:J163"/>
    <mergeCell ref="A169:C172"/>
    <mergeCell ref="B173:J173"/>
    <mergeCell ref="A153:C156"/>
    <mergeCell ref="C111:C114"/>
    <mergeCell ref="B111:B114"/>
    <mergeCell ref="A111:A114"/>
    <mergeCell ref="A144:C147"/>
    <mergeCell ref="B148:J148"/>
    <mergeCell ref="A157:C160"/>
    <mergeCell ref="A149:A152"/>
    <mergeCell ref="B149:B152"/>
    <mergeCell ref="C149:C152"/>
    <mergeCell ref="A135:C138"/>
    <mergeCell ref="A139:J139"/>
    <mergeCell ref="A140:J140"/>
    <mergeCell ref="B141:J141"/>
    <mergeCell ref="A115:A118"/>
    <mergeCell ref="B115:B118"/>
    <mergeCell ref="C115:C118"/>
    <mergeCell ref="C123:C126"/>
    <mergeCell ref="J150:J151"/>
    <mergeCell ref="A187:C190"/>
    <mergeCell ref="A191:C194"/>
    <mergeCell ref="A205:C209"/>
    <mergeCell ref="A210:C214"/>
    <mergeCell ref="A195:C198"/>
    <mergeCell ref="A177:A180"/>
    <mergeCell ref="B177:B180"/>
    <mergeCell ref="C177:C180"/>
    <mergeCell ref="A183:A186"/>
    <mergeCell ref="B183:B186"/>
    <mergeCell ref="C183:C186"/>
    <mergeCell ref="A199:J199"/>
    <mergeCell ref="A200:C204"/>
    <mergeCell ref="J183:J186"/>
    <mergeCell ref="J177:J180"/>
  </mergeCells>
  <printOptions horizontalCentered="1"/>
  <pageMargins left="0.17" right="0" top="0.17" bottom="0.17" header="0.11811023622047245" footer="0.11811023622047245"/>
  <pageSetup paperSize="9" scale="70" fitToHeight="100" orientation="landscape" r:id="rId1"/>
  <rowBreaks count="10" manualBreakCount="10">
    <brk id="26" max="9" man="1"/>
    <brk id="45" max="16383" man="1"/>
    <brk id="57" max="16383" man="1"/>
    <brk id="75" max="16383" man="1"/>
    <brk id="95" max="16383" man="1"/>
    <brk id="114" max="16383" man="1"/>
    <brk id="134" max="16383" man="1"/>
    <brk id="152" max="16383" man="1"/>
    <brk id="168" max="16383" man="1"/>
    <brk id="1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2015-01-21T07:00:45Z</dcterms:modified>
</cp:coreProperties>
</file>