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480" activeTab="1"/>
  </bookViews>
  <sheets>
    <sheet name="Прием документов" sheetId="4" r:id="rId1"/>
    <sheet name="Затраты" sheetId="1" r:id="rId2"/>
  </sheets>
  <definedNames>
    <definedName name="АвгSun1">DATE(ГодКалендаря,8,1)-WEEKDAY(DATE(ГодКалендаря,8,1))+1</definedName>
    <definedName name="АпрSun1">DATE(ГодКалендаря,4,1)-WEEKDAY(DATE(ГодКалендаря,4,1))+1</definedName>
    <definedName name="ГодКалендаря">#REF!</definedName>
    <definedName name="ДекSun1">DATE(ГодКалендаря,12,1)-WEEKDAY(DATE(ГодКалендаря,12,1))+1</definedName>
    <definedName name="ИюлSun1">DATE(ГодКалендаря,7,1)-WEEKDAY(DATE(ГодКалендаря,7,1))+1</definedName>
    <definedName name="ИюнSun1">DATE(ГодКалендаря,6,1)-WEEKDAY(DATE(ГодКалендаря,6,1))+1</definedName>
    <definedName name="МайSun1">DATE(ГодКалендаря,5,1)-WEEKDAY(DATE(ГодКалендаря,5,1))+1</definedName>
    <definedName name="МарSun1">DATE(ГодКалендаря,3,1)-WEEKDAY(DATE(ГодКалендаря,3,1))+1</definedName>
    <definedName name="НояSun1">DATE(ГодКалендаря,11,1)-WEEKDAY(DATE(ГодКалендаря,11,1))+1</definedName>
    <definedName name="ОктSun1">DATE(ГодКалендаря,10,1)-WEEKDAY(DATE(ГодКалендаря,10,1))+1</definedName>
    <definedName name="СенSun1">DATE(ГодКалендаря,9,1)-WEEKDAY(DATE(ГодКалендаря,9,1))+1</definedName>
    <definedName name="ФевSun1">DATE(ГодКалендаря,2,1)-WEEKDAY(DATE(ГодКалендаря,2,1))+1</definedName>
    <definedName name="ЯнвSun1">DATE(ГодКалендаря,1,1)-WEEKDAY(DATE(ГодКалендаря,1,1))+1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/>
  <c r="I14" l="1"/>
  <c r="H14"/>
  <c r="G14"/>
  <c r="F14"/>
  <c r="E14"/>
  <c r="D14"/>
  <c r="C14"/>
  <c r="G15" l="1"/>
  <c r="D15" l="1"/>
  <c r="F15" l="1"/>
  <c r="E15"/>
  <c r="C15" l="1"/>
  <c r="I15"/>
  <c r="G32" i="4" l="1"/>
  <c r="G28"/>
  <c r="H27" l="1"/>
  <c r="H26" l="1"/>
  <c r="J26" s="1"/>
  <c r="J27"/>
  <c r="H29"/>
  <c r="J29" s="1"/>
  <c r="H30"/>
  <c r="J30" s="1"/>
  <c r="H31"/>
  <c r="J31" s="1"/>
  <c r="H25"/>
  <c r="J25" s="1"/>
  <c r="H15" i="1" l="1"/>
  <c r="E32" i="4" l="1"/>
  <c r="H32" s="1"/>
  <c r="J32" s="1"/>
  <c r="E28" l="1"/>
  <c r="H28" s="1"/>
  <c r="J28" s="1"/>
</calcChain>
</file>

<file path=xl/sharedStrings.xml><?xml version="1.0" encoding="utf-8"?>
<sst xmlns="http://schemas.openxmlformats.org/spreadsheetml/2006/main" count="79" uniqueCount="68">
  <si>
    <t>№ п/п</t>
  </si>
  <si>
    <t>Наименование муниципальной услуги</t>
  </si>
  <si>
    <t>Фактические затраты на оказание услуги, рублей</t>
  </si>
  <si>
    <t>затраты на содержание неиспользуемого для муниципального задания имущества, рублей</t>
  </si>
  <si>
    <t>затраты на уплату налогов, рублей</t>
  </si>
  <si>
    <t>Всего:</t>
  </si>
  <si>
    <t>в том числе:</t>
  </si>
  <si>
    <t>затраты, непосредственно связанные с оказанием услуги</t>
  </si>
  <si>
    <t>затраты на оплату труда с отчислениями</t>
  </si>
  <si>
    <t>затраты на общехозяйственные нужды</t>
  </si>
  <si>
    <t>затраты на коммунальные услуги и содержание объектов недвижимого имущества</t>
  </si>
  <si>
    <t>Итого:</t>
  </si>
  <si>
    <r>
      <t>4.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Показатель, характеризующий условия (формы) оказания муниципальной услуги:___________________________________________</t>
    </r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</si>
  <si>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качество муниципальной услуги:</t>
    </r>
  </si>
  <si>
    <t>№   п/п</t>
  </si>
  <si>
    <t>Показатель качества муниципальной услуги</t>
  </si>
  <si>
    <t>Единица измерения  по ОКЕИ</t>
  </si>
  <si>
    <t>Значение показателей качества муниципальной услуги</t>
  </si>
  <si>
    <t>наименование показателя</t>
  </si>
  <si>
    <t>код</t>
  </si>
  <si>
    <t>утверждено в муниципальном задании</t>
  </si>
  <si>
    <t>исполнено на отчетную дату</t>
  </si>
  <si>
    <t>допустимое отклонение</t>
  </si>
  <si>
    <t>отклонение, превышающее допустимое</t>
  </si>
  <si>
    <t>причина отклонения</t>
  </si>
  <si>
    <r>
      <t>6.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объем муниципальной услуги:</t>
    </r>
  </si>
  <si>
    <t>Показатель объема муниципальной услуги</t>
  </si>
  <si>
    <r>
      <t>7.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затратах на выполнение муниципального задания</t>
    </r>
  </si>
  <si>
    <t>Среднее время ожидания в очереди для получения услуг</t>
  </si>
  <si>
    <t>Уровень удовлетворенности граждан качеством предоставления услуг</t>
  </si>
  <si>
    <t>минута</t>
  </si>
  <si>
    <t>мин</t>
  </si>
  <si>
    <t>процент</t>
  </si>
  <si>
    <t>%</t>
  </si>
  <si>
    <t>не более 15 мин</t>
  </si>
  <si>
    <t>федеральные услуги</t>
  </si>
  <si>
    <t>региональные услуги</t>
  </si>
  <si>
    <t>муниципальные услуги</t>
  </si>
  <si>
    <t>Всего</t>
  </si>
  <si>
    <t>Количество услуг</t>
  </si>
  <si>
    <t>единица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</si>
  <si>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(из ведомственного перечня муниципальных услуг)</t>
  </si>
  <si>
    <t>Исполнитель:</t>
  </si>
  <si>
    <t>тел. 7-79-01</t>
  </si>
  <si>
    <t xml:space="preserve">Исполнитель: </t>
  </si>
  <si>
    <t>Тел. 7-79-07</t>
  </si>
  <si>
    <t>% исполнения</t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</si>
  <si>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Категории потребителей муниципальной услуги: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u/>
        <sz val="12"/>
        <color theme="1"/>
        <rFont val="Times New Roman"/>
        <family val="1"/>
        <charset val="204"/>
      </rPr>
      <t>Физические лица, юридические лица</t>
    </r>
  </si>
  <si>
    <t>- в том числе, кассовые расходы по средствам бюджета города, рублей:</t>
  </si>
  <si>
    <t>- по средствам  Ханты-Мансийского автономного округа-Югры, рублей:</t>
  </si>
  <si>
    <t xml:space="preserve"> Поступление денежных средств на выполнение муниципального задания на отчетную дату, всего, рублей:  </t>
  </si>
  <si>
    <t xml:space="preserve">- в том числе, денежные средства бюджета города, рублей :  </t>
  </si>
  <si>
    <t>Кассовые расходы на выполнение муниципального задания на отчетную дату, всего, рублей:</t>
  </si>
  <si>
    <t xml:space="preserve">- денежные средства  Ханты-Мансийского автономного округа-Югры, рублей: </t>
  </si>
  <si>
    <t>не менее 90%</t>
  </si>
  <si>
    <t>федеральные услуги (информирование и консультиравания)</t>
  </si>
  <si>
    <t>региональные услуги (информирование и консультиравания)</t>
  </si>
  <si>
    <t>муниципальные услуги (информирование и консультиравания)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</si>
  <si>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(из ведомственного перечня муниципальных услуг) , 748870000131030170119001000100000001007100101</t>
    </r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</si>
  <si>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Показатель, характеризующий содержание муниципальной услуги:</t>
    </r>
    <r>
      <rPr>
        <b/>
        <sz val="12"/>
        <color theme="1"/>
        <rFont val="Times New Roman"/>
        <family val="1"/>
        <charset val="204"/>
      </rPr>
      <t>)</t>
    </r>
  </si>
  <si>
    <t>Отчет</t>
  </si>
  <si>
    <t>о выполнении муниципального задания</t>
  </si>
  <si>
    <t>Экономист Быкова Е.В</t>
  </si>
  <si>
    <t>Начальник  отдела информирования, приема и выдачи документов  Чёрная Т.А.</t>
  </si>
  <si>
    <t>за декабрь 2017</t>
  </si>
  <si>
    <t>на единицу (50664 услуг):</t>
  </si>
  <si>
    <t>Исполнение за январь-декабрь  от общего доведенного задания на год</t>
  </si>
  <si>
    <t>Исполнение за январь-декабрь от общего доведенного задания на год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</si>
</sst>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63"/>
      <name val="Calibri"/>
      <family val="4"/>
      <scheme val="minor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6" fillId="0" borderId="0"/>
    <xf numFmtId="0" fontId="7" fillId="2" borderId="8" applyNumberFormat="0" applyAlignment="0" applyProtection="0"/>
    <xf numFmtId="0" fontId="8" fillId="0" borderId="0"/>
    <xf numFmtId="0" fontId="9" fillId="3" borderId="0" applyNumberFormat="0" applyBorder="0" applyAlignment="0" applyProtection="0"/>
  </cellStyleXfs>
  <cellXfs count="8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7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49" fontId="1" fillId="0" borderId="0" xfId="0" applyNumberFormat="1" applyFont="1" applyAlignment="1">
      <alignment vertical="center"/>
    </xf>
    <xf numFmtId="49" fontId="0" fillId="0" borderId="0" xfId="0" applyNumberFormat="1"/>
    <xf numFmtId="49" fontId="0" fillId="0" borderId="0" xfId="0" applyNumberFormat="1" applyBorder="1"/>
    <xf numFmtId="0" fontId="0" fillId="0" borderId="0" xfId="0" applyBorder="1"/>
    <xf numFmtId="0" fontId="1" fillId="0" borderId="0" xfId="0" applyFont="1" applyAlignment="1">
      <alignment horizontal="justify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wrapText="1"/>
    </xf>
    <xf numFmtId="0" fontId="0" fillId="0" borderId="0" xfId="0" applyAlignment="1">
      <alignment wrapText="1" shrinkToFit="1"/>
    </xf>
    <xf numFmtId="0" fontId="5" fillId="0" borderId="9" xfId="0" applyFont="1" applyBorder="1"/>
    <xf numFmtId="0" fontId="1" fillId="0" borderId="5" xfId="0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vertical="center"/>
    </xf>
    <xf numFmtId="164" fontId="11" fillId="0" borderId="4" xfId="0" applyNumberFormat="1" applyFont="1" applyBorder="1" applyAlignment="1">
      <alignment horizontal="center" vertical="center" wrapText="1"/>
    </xf>
    <xf numFmtId="164" fontId="11" fillId="0" borderId="10" xfId="0" applyNumberFormat="1" applyFont="1" applyBorder="1" applyAlignment="1">
      <alignment horizontal="center" vertical="center" wrapText="1"/>
    </xf>
    <xf numFmtId="0" fontId="10" fillId="0" borderId="9" xfId="0" applyFont="1" applyBorder="1"/>
    <xf numFmtId="3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4" fontId="14" fillId="0" borderId="0" xfId="0" applyNumberFormat="1" applyFont="1" applyAlignment="1">
      <alignment horizontal="left"/>
    </xf>
    <xf numFmtId="4" fontId="14" fillId="0" borderId="0" xfId="0" applyNumberFormat="1" applyFont="1" applyAlignment="1">
      <alignment horizontal="left" vertical="center"/>
    </xf>
    <xf numFmtId="3" fontId="4" fillId="0" borderId="6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horizontal="left"/>
    </xf>
    <xf numFmtId="4" fontId="14" fillId="0" borderId="0" xfId="0" applyNumberFormat="1" applyFont="1"/>
    <xf numFmtId="164" fontId="1" fillId="0" borderId="5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20" fontId="0" fillId="0" borderId="0" xfId="0" applyNumberFormat="1" applyFill="1"/>
    <xf numFmtId="4" fontId="4" fillId="0" borderId="0" xfId="0" applyNumberFormat="1" applyFont="1"/>
    <xf numFmtId="0" fontId="4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3" fontId="10" fillId="0" borderId="9" xfId="0" applyNumberFormat="1" applyFont="1" applyBorder="1"/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top" wrapText="1"/>
    </xf>
    <xf numFmtId="3" fontId="1" fillId="0" borderId="9" xfId="0" applyNumberFormat="1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9" fontId="1" fillId="0" borderId="5" xfId="0" applyNumberFormat="1" applyFont="1" applyBorder="1" applyAlignment="1">
      <alignment horizontal="center" vertical="center" wrapText="1"/>
    </xf>
    <xf numFmtId="165" fontId="14" fillId="0" borderId="0" xfId="0" applyNumberFormat="1" applyFont="1" applyAlignment="1">
      <alignment horizontal="left" vertical="center"/>
    </xf>
    <xf numFmtId="165" fontId="14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Border="1" applyAlignment="1"/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5">
    <cellStyle name="40% - Accent1 2" xfId="4"/>
    <cellStyle name="Accent1 2" xfId="2"/>
    <cellStyle name="Normal 2" xfId="1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6"/>
  <sheetViews>
    <sheetView view="pageBreakPreview" topLeftCell="A4" zoomScale="60" zoomScaleNormal="100" workbookViewId="0">
      <selection activeCell="W26" sqref="W26"/>
    </sheetView>
  </sheetViews>
  <sheetFormatPr defaultRowHeight="15"/>
  <cols>
    <col min="1" max="1" width="4.140625" customWidth="1"/>
    <col min="2" max="2" width="17" customWidth="1"/>
    <col min="3" max="3" width="13.42578125" customWidth="1"/>
    <col min="4" max="4" width="5" bestFit="1" customWidth="1"/>
    <col min="5" max="5" width="7" customWidth="1"/>
    <col min="6" max="6" width="18.42578125" customWidth="1"/>
    <col min="7" max="7" width="12.85546875" customWidth="1"/>
    <col min="8" max="8" width="12.7109375" customWidth="1"/>
    <col min="9" max="9" width="12.42578125" bestFit="1" customWidth="1"/>
    <col min="10" max="10" width="15.140625" bestFit="1" customWidth="1"/>
    <col min="11" max="11" width="12.140625" customWidth="1"/>
  </cols>
  <sheetData>
    <row r="1" spans="1:11">
      <c r="F1" t="s">
        <v>60</v>
      </c>
    </row>
    <row r="2" spans="1:11">
      <c r="C2" s="75" t="s">
        <v>61</v>
      </c>
      <c r="D2" s="75"/>
      <c r="E2" s="75"/>
      <c r="F2" s="75"/>
      <c r="G2" s="75"/>
    </row>
    <row r="3" spans="1:11">
      <c r="C3" s="75" t="s">
        <v>64</v>
      </c>
      <c r="D3" s="75"/>
      <c r="E3" s="75"/>
      <c r="F3" s="75"/>
      <c r="G3" s="75"/>
    </row>
    <row r="4" spans="1:11">
      <c r="C4" s="58"/>
      <c r="D4" s="58"/>
      <c r="E4" s="58"/>
      <c r="F4" s="58"/>
      <c r="G4" s="58"/>
    </row>
    <row r="5" spans="1:11" s="21" customFormat="1" ht="49.5" customHeight="1">
      <c r="A5" s="77" t="s">
        <v>58</v>
      </c>
      <c r="B5" s="77"/>
      <c r="C5" s="77"/>
      <c r="D5" s="77"/>
      <c r="E5" s="77"/>
      <c r="F5" s="77"/>
      <c r="G5" s="77"/>
      <c r="H5" s="77"/>
      <c r="I5" s="77"/>
      <c r="J5" s="77"/>
      <c r="K5" s="77"/>
    </row>
    <row r="6" spans="1:11" ht="15.75">
      <c r="A6" s="13" t="s">
        <v>47</v>
      </c>
      <c r="B6" s="13"/>
      <c r="C6" s="13"/>
      <c r="D6" s="13"/>
      <c r="E6" s="13"/>
      <c r="F6" s="13"/>
      <c r="G6" s="13"/>
      <c r="H6" s="30"/>
      <c r="I6" s="13"/>
      <c r="J6" s="13"/>
    </row>
    <row r="7" spans="1:11" ht="40.5" customHeight="1">
      <c r="A7" s="79" t="s">
        <v>59</v>
      </c>
      <c r="B7" s="79"/>
      <c r="C7" s="79"/>
      <c r="D7" s="79"/>
      <c r="E7" s="79"/>
      <c r="F7" s="79"/>
      <c r="G7" s="79"/>
      <c r="H7" s="79"/>
      <c r="I7" s="79"/>
      <c r="J7" s="79"/>
      <c r="K7" s="79"/>
    </row>
    <row r="8" spans="1:11" ht="15.75">
      <c r="A8" s="78" t="s">
        <v>12</v>
      </c>
      <c r="B8" s="78"/>
      <c r="C8" s="78"/>
      <c r="D8" s="78"/>
      <c r="E8" s="78"/>
      <c r="F8" s="78"/>
      <c r="G8" s="78"/>
      <c r="H8" s="78"/>
      <c r="I8" s="78"/>
    </row>
    <row r="9" spans="1:11" ht="15.75">
      <c r="A9" s="11"/>
    </row>
    <row r="10" spans="1:11" ht="15.75">
      <c r="A10" s="78" t="s">
        <v>13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</row>
    <row r="11" spans="1:11" ht="16.5" thickBot="1">
      <c r="A11" s="11"/>
    </row>
    <row r="12" spans="1:11" ht="47.25" customHeight="1" thickBot="1">
      <c r="A12" s="72" t="s">
        <v>14</v>
      </c>
      <c r="B12" s="72" t="s">
        <v>15</v>
      </c>
      <c r="C12" s="60" t="s">
        <v>16</v>
      </c>
      <c r="D12" s="61"/>
      <c r="E12" s="60" t="s">
        <v>17</v>
      </c>
      <c r="F12" s="74"/>
      <c r="G12" s="74"/>
      <c r="H12" s="74"/>
      <c r="I12" s="74"/>
      <c r="J12" s="74"/>
      <c r="K12" s="61"/>
    </row>
    <row r="13" spans="1:11" ht="48" thickBot="1">
      <c r="A13" s="73"/>
      <c r="B13" s="73"/>
      <c r="C13" s="12" t="s">
        <v>18</v>
      </c>
      <c r="D13" s="12" t="s">
        <v>19</v>
      </c>
      <c r="E13" s="60" t="s">
        <v>20</v>
      </c>
      <c r="F13" s="61"/>
      <c r="G13" s="60" t="s">
        <v>21</v>
      </c>
      <c r="H13" s="61"/>
      <c r="I13" s="5" t="s">
        <v>22</v>
      </c>
      <c r="J13" s="5" t="s">
        <v>23</v>
      </c>
      <c r="K13" s="5" t="s">
        <v>24</v>
      </c>
    </row>
    <row r="14" spans="1:11" ht="15.75" thickBot="1">
      <c r="A14" s="17">
        <v>1</v>
      </c>
      <c r="B14" s="3">
        <v>2</v>
      </c>
      <c r="C14" s="3">
        <v>3</v>
      </c>
      <c r="D14" s="3">
        <v>4</v>
      </c>
      <c r="E14" s="62">
        <v>5</v>
      </c>
      <c r="F14" s="63"/>
      <c r="G14" s="62">
        <v>6</v>
      </c>
      <c r="H14" s="63"/>
      <c r="I14" s="3">
        <v>7</v>
      </c>
      <c r="J14" s="3">
        <v>8</v>
      </c>
      <c r="K14" s="3">
        <v>9</v>
      </c>
    </row>
    <row r="15" spans="1:11" ht="55.5" customHeight="1" thickBot="1">
      <c r="A15" s="16">
        <v>1</v>
      </c>
      <c r="B15" s="20" t="s">
        <v>28</v>
      </c>
      <c r="C15" s="18" t="s">
        <v>30</v>
      </c>
      <c r="D15" s="18" t="s">
        <v>31</v>
      </c>
      <c r="E15" s="60" t="s">
        <v>34</v>
      </c>
      <c r="F15" s="61"/>
      <c r="G15" s="64">
        <v>2.42</v>
      </c>
      <c r="H15" s="65"/>
      <c r="I15" s="26">
        <v>0</v>
      </c>
      <c r="J15" s="32"/>
      <c r="K15" s="28"/>
    </row>
    <row r="16" spans="1:11" ht="83.25" customHeight="1" thickBot="1">
      <c r="A16" s="16">
        <v>2</v>
      </c>
      <c r="B16" s="19" t="s">
        <v>29</v>
      </c>
      <c r="C16" s="15" t="s">
        <v>32</v>
      </c>
      <c r="D16" s="15" t="s">
        <v>33</v>
      </c>
      <c r="E16" s="60" t="s">
        <v>54</v>
      </c>
      <c r="F16" s="61"/>
      <c r="G16" s="66">
        <v>99.3</v>
      </c>
      <c r="H16" s="67"/>
      <c r="I16" s="27">
        <v>0</v>
      </c>
      <c r="J16" s="31"/>
      <c r="K16" s="25"/>
    </row>
    <row r="17" spans="1:11" ht="15.75">
      <c r="A17" s="2"/>
    </row>
    <row r="18" spans="1:11" ht="15.75">
      <c r="A18" s="2"/>
    </row>
    <row r="20" spans="1:11" ht="15.75">
      <c r="A20" s="71" t="s">
        <v>25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</row>
    <row r="21" spans="1:11" ht="16.5" thickBot="1">
      <c r="A21" s="14"/>
    </row>
    <row r="22" spans="1:11" ht="47.25" customHeight="1" thickBot="1">
      <c r="A22" s="72" t="s">
        <v>14</v>
      </c>
      <c r="B22" s="72" t="s">
        <v>26</v>
      </c>
      <c r="C22" s="60" t="s">
        <v>16</v>
      </c>
      <c r="D22" s="61"/>
      <c r="E22" s="60" t="s">
        <v>17</v>
      </c>
      <c r="F22" s="74"/>
      <c r="G22" s="74"/>
      <c r="H22" s="74"/>
      <c r="I22" s="74"/>
      <c r="J22" s="74"/>
      <c r="K22" s="61"/>
    </row>
    <row r="23" spans="1:11" ht="57.75" customHeight="1" thickBot="1">
      <c r="A23" s="73"/>
      <c r="B23" s="73"/>
      <c r="C23" s="12" t="s">
        <v>18</v>
      </c>
      <c r="D23" s="12" t="s">
        <v>19</v>
      </c>
      <c r="E23" s="60" t="s">
        <v>20</v>
      </c>
      <c r="F23" s="61"/>
      <c r="G23" s="5" t="s">
        <v>21</v>
      </c>
      <c r="H23" s="5" t="s">
        <v>46</v>
      </c>
      <c r="I23" s="5" t="s">
        <v>22</v>
      </c>
      <c r="J23" s="5" t="s">
        <v>23</v>
      </c>
      <c r="K23" s="5" t="s">
        <v>24</v>
      </c>
    </row>
    <row r="24" spans="1:11" ht="15.75" thickBot="1">
      <c r="A24" s="17">
        <v>1</v>
      </c>
      <c r="B24" s="3">
        <v>2</v>
      </c>
      <c r="C24" s="3">
        <v>3</v>
      </c>
      <c r="D24" s="3">
        <v>4</v>
      </c>
      <c r="E24" s="3">
        <v>5</v>
      </c>
      <c r="F24" s="3">
        <v>6</v>
      </c>
      <c r="G24" s="3">
        <v>7</v>
      </c>
      <c r="H24" s="3">
        <v>8</v>
      </c>
      <c r="I24" s="3">
        <v>9</v>
      </c>
      <c r="J24" s="3">
        <v>10</v>
      </c>
      <c r="K24" s="3">
        <v>11</v>
      </c>
    </row>
    <row r="25" spans="1:11" ht="26.25" customHeight="1" thickBot="1">
      <c r="A25" s="72">
        <v>1</v>
      </c>
      <c r="B25" s="72" t="s">
        <v>39</v>
      </c>
      <c r="C25" s="72" t="s">
        <v>40</v>
      </c>
      <c r="D25" s="72">
        <v>642</v>
      </c>
      <c r="E25" s="34">
        <v>23450</v>
      </c>
      <c r="F25" s="3" t="s">
        <v>35</v>
      </c>
      <c r="G25" s="49">
        <v>23759</v>
      </c>
      <c r="H25" s="44">
        <f>G25/E25*100</f>
        <v>101.31769722814499</v>
      </c>
      <c r="I25" s="55">
        <v>0.05</v>
      </c>
      <c r="J25" s="44">
        <f>H25-100</f>
        <v>1.3176972281449935</v>
      </c>
      <c r="K25" s="68" t="s">
        <v>66</v>
      </c>
    </row>
    <row r="26" spans="1:11" ht="16.5" customHeight="1" thickBot="1">
      <c r="A26" s="76"/>
      <c r="B26" s="76"/>
      <c r="C26" s="76"/>
      <c r="D26" s="76"/>
      <c r="E26" s="34">
        <v>11500</v>
      </c>
      <c r="F26" s="3" t="s">
        <v>36</v>
      </c>
      <c r="G26" s="49">
        <v>11855</v>
      </c>
      <c r="H26" s="44">
        <f t="shared" ref="H26:H32" si="0">G26/E26*100</f>
        <v>103.08695652173914</v>
      </c>
      <c r="I26" s="55">
        <v>0.05</v>
      </c>
      <c r="J26" s="44">
        <f t="shared" ref="J26:J32" si="1">H26-100</f>
        <v>3.0869565217391397</v>
      </c>
      <c r="K26" s="69"/>
    </row>
    <row r="27" spans="1:11" ht="26.25" thickBot="1">
      <c r="A27" s="76"/>
      <c r="B27" s="76"/>
      <c r="C27" s="76"/>
      <c r="D27" s="76"/>
      <c r="E27" s="34">
        <v>680</v>
      </c>
      <c r="F27" s="3" t="s">
        <v>37</v>
      </c>
      <c r="G27" s="49">
        <v>696</v>
      </c>
      <c r="H27" s="44">
        <f t="shared" si="0"/>
        <v>102.35294117647058</v>
      </c>
      <c r="I27" s="55">
        <v>0.05</v>
      </c>
      <c r="J27" s="44">
        <f t="shared" si="1"/>
        <v>2.3529411764705799</v>
      </c>
      <c r="K27" s="70"/>
    </row>
    <row r="28" spans="1:11" ht="16.5" thickBot="1">
      <c r="A28" s="76"/>
      <c r="B28" s="76"/>
      <c r="C28" s="76"/>
      <c r="D28" s="76"/>
      <c r="E28" s="40">
        <f>SUM(E25:E27)</f>
        <v>35630</v>
      </c>
      <c r="F28" s="33" t="s">
        <v>38</v>
      </c>
      <c r="G28" s="48">
        <f>G25+G26+G27</f>
        <v>36310</v>
      </c>
      <c r="H28" s="44">
        <f t="shared" si="0"/>
        <v>101.90850406960425</v>
      </c>
      <c r="I28" s="55">
        <v>0.05</v>
      </c>
      <c r="J28" s="44">
        <f t="shared" si="1"/>
        <v>1.9085040696042483</v>
      </c>
      <c r="K28" s="52"/>
    </row>
    <row r="29" spans="1:11" ht="40.5" customHeight="1" thickBot="1">
      <c r="A29" s="76"/>
      <c r="B29" s="76"/>
      <c r="C29" s="76"/>
      <c r="D29" s="76"/>
      <c r="E29" s="53">
        <v>7750</v>
      </c>
      <c r="F29" s="51" t="s">
        <v>55</v>
      </c>
      <c r="G29" s="54">
        <v>7781</v>
      </c>
      <c r="H29" s="44">
        <f t="shared" si="0"/>
        <v>100.4</v>
      </c>
      <c r="I29" s="55">
        <v>0.05</v>
      </c>
      <c r="J29" s="44">
        <f t="shared" si="1"/>
        <v>0.40000000000000568</v>
      </c>
      <c r="K29" s="68" t="s">
        <v>67</v>
      </c>
    </row>
    <row r="30" spans="1:11" ht="40.5" customHeight="1" thickBot="1">
      <c r="A30" s="76"/>
      <c r="B30" s="76"/>
      <c r="C30" s="76"/>
      <c r="D30" s="76"/>
      <c r="E30" s="53">
        <v>4660</v>
      </c>
      <c r="F30" s="51" t="s">
        <v>56</v>
      </c>
      <c r="G30" s="54">
        <v>4710</v>
      </c>
      <c r="H30" s="44">
        <f t="shared" si="0"/>
        <v>101.07296137339057</v>
      </c>
      <c r="I30" s="55">
        <v>0.05</v>
      </c>
      <c r="J30" s="44">
        <f t="shared" si="1"/>
        <v>1.0729613733905694</v>
      </c>
      <c r="K30" s="69"/>
    </row>
    <row r="31" spans="1:11" ht="51" customHeight="1" thickBot="1">
      <c r="A31" s="76"/>
      <c r="B31" s="76"/>
      <c r="C31" s="76"/>
      <c r="D31" s="76"/>
      <c r="E31" s="53">
        <v>1850</v>
      </c>
      <c r="F31" s="51" t="s">
        <v>57</v>
      </c>
      <c r="G31" s="54">
        <v>1863</v>
      </c>
      <c r="H31" s="44">
        <f t="shared" si="0"/>
        <v>100.70270270270269</v>
      </c>
      <c r="I31" s="55">
        <v>0.05</v>
      </c>
      <c r="J31" s="44">
        <f t="shared" si="1"/>
        <v>0.70270270270269464</v>
      </c>
      <c r="K31" s="70"/>
    </row>
    <row r="32" spans="1:11" ht="16.5" thickBot="1">
      <c r="A32" s="73"/>
      <c r="B32" s="73"/>
      <c r="C32" s="73"/>
      <c r="D32" s="73"/>
      <c r="E32" s="50">
        <f>SUM(E29:E31)</f>
        <v>14260</v>
      </c>
      <c r="F32" s="33" t="s">
        <v>38</v>
      </c>
      <c r="G32" s="45">
        <f>G29+G30+G31</f>
        <v>14354</v>
      </c>
      <c r="H32" s="44">
        <f t="shared" si="0"/>
        <v>100.65918653576438</v>
      </c>
      <c r="I32" s="55">
        <v>0.05</v>
      </c>
      <c r="J32" s="44">
        <f t="shared" si="1"/>
        <v>0.65918653576437691</v>
      </c>
      <c r="K32" s="22"/>
    </row>
    <row r="34" spans="1:8">
      <c r="A34" s="29" t="s">
        <v>44</v>
      </c>
    </row>
    <row r="35" spans="1:8">
      <c r="A35" s="29" t="s">
        <v>63</v>
      </c>
      <c r="H35" s="46"/>
    </row>
    <row r="36" spans="1:8">
      <c r="A36" s="29" t="s">
        <v>45</v>
      </c>
    </row>
  </sheetData>
  <mergeCells count="30">
    <mergeCell ref="C2:G2"/>
    <mergeCell ref="C3:G3"/>
    <mergeCell ref="A25:A32"/>
    <mergeCell ref="B25:B32"/>
    <mergeCell ref="C25:C32"/>
    <mergeCell ref="D25:D32"/>
    <mergeCell ref="A5:K5"/>
    <mergeCell ref="A10:K10"/>
    <mergeCell ref="A7:K7"/>
    <mergeCell ref="A8:I8"/>
    <mergeCell ref="A12:A13"/>
    <mergeCell ref="B12:B13"/>
    <mergeCell ref="C12:D12"/>
    <mergeCell ref="E12:K12"/>
    <mergeCell ref="E13:F13"/>
    <mergeCell ref="E14:F14"/>
    <mergeCell ref="K25:K27"/>
    <mergeCell ref="K29:K31"/>
    <mergeCell ref="E16:F16"/>
    <mergeCell ref="A20:K20"/>
    <mergeCell ref="A22:A23"/>
    <mergeCell ref="B22:B23"/>
    <mergeCell ref="C22:D22"/>
    <mergeCell ref="E22:K22"/>
    <mergeCell ref="E23:F23"/>
    <mergeCell ref="E15:F15"/>
    <mergeCell ref="G13:H13"/>
    <mergeCell ref="G14:H14"/>
    <mergeCell ref="G15:H15"/>
    <mergeCell ref="G16:H16"/>
  </mergeCells>
  <pageMargins left="0.70866141732283472" right="0.70866141732283472" top="0.74803149606299213" bottom="0.74803149606299213" header="0.31496062992125984" footer="0.31496062992125984"/>
  <pageSetup paperSize="9" fitToWidth="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0"/>
  <sheetViews>
    <sheetView tabSelected="1" view="pageBreakPreview" zoomScale="60" zoomScaleNormal="100" workbookViewId="0">
      <selection activeCell="F30" sqref="F30"/>
    </sheetView>
  </sheetViews>
  <sheetFormatPr defaultRowHeight="15"/>
  <cols>
    <col min="1" max="1" width="7.140625" customWidth="1"/>
    <col min="2" max="2" width="40.7109375" customWidth="1"/>
    <col min="3" max="3" width="23.7109375" customWidth="1"/>
    <col min="4" max="4" width="20.85546875" customWidth="1"/>
    <col min="5" max="5" width="15.42578125" customWidth="1"/>
    <col min="6" max="6" width="20" customWidth="1"/>
    <col min="7" max="7" width="18.28515625" customWidth="1"/>
    <col min="8" max="8" width="15.5703125" customWidth="1"/>
    <col min="9" max="9" width="11.140625" customWidth="1"/>
  </cols>
  <sheetData>
    <row r="1" spans="1:9" ht="15.75">
      <c r="A1" s="41" t="s">
        <v>27</v>
      </c>
      <c r="B1" s="41"/>
      <c r="C1" s="41"/>
      <c r="D1" s="41"/>
      <c r="E1" s="41"/>
      <c r="F1" s="41"/>
      <c r="G1" s="41"/>
      <c r="H1" s="41"/>
      <c r="I1" s="41"/>
    </row>
    <row r="2" spans="1:9" ht="15.75">
      <c r="A2" s="2"/>
    </row>
    <row r="3" spans="1:9" s="8" customFormat="1" ht="15.75">
      <c r="A3" s="80" t="s">
        <v>50</v>
      </c>
      <c r="B3" s="80"/>
      <c r="C3" s="80"/>
      <c r="D3" s="80"/>
      <c r="E3" s="80"/>
      <c r="F3" s="56">
        <v>30500000</v>
      </c>
      <c r="G3" s="7"/>
      <c r="H3" s="7"/>
    </row>
    <row r="4" spans="1:9" s="8" customFormat="1" ht="15.75">
      <c r="A4" s="7" t="s">
        <v>51</v>
      </c>
      <c r="B4" s="7"/>
      <c r="C4" s="7"/>
      <c r="D4" s="39"/>
      <c r="E4" s="7"/>
      <c r="F4" s="56">
        <v>8324500</v>
      </c>
      <c r="H4" s="59"/>
      <c r="I4" s="59"/>
    </row>
    <row r="5" spans="1:9" s="8" customFormat="1" ht="15.75">
      <c r="A5" s="7" t="s">
        <v>53</v>
      </c>
      <c r="E5" s="42"/>
      <c r="F5" s="57">
        <v>22175500</v>
      </c>
      <c r="H5" s="9"/>
      <c r="I5" s="9"/>
    </row>
    <row r="6" spans="1:9" s="8" customFormat="1" ht="15.75">
      <c r="A6" s="7" t="s">
        <v>52</v>
      </c>
      <c r="E6" s="43"/>
      <c r="F6" s="57">
        <v>30500000</v>
      </c>
      <c r="H6" s="9"/>
      <c r="I6" s="9"/>
    </row>
    <row r="7" spans="1:9" s="8" customFormat="1" ht="15.75">
      <c r="A7" s="7" t="s">
        <v>48</v>
      </c>
      <c r="D7" s="38"/>
      <c r="E7" s="47"/>
      <c r="F7" s="57">
        <v>8324500</v>
      </c>
      <c r="H7" s="9"/>
      <c r="I7" s="59"/>
    </row>
    <row r="8" spans="1:9" s="8" customFormat="1" ht="15.75">
      <c r="A8" s="7" t="s">
        <v>49</v>
      </c>
      <c r="D8" s="42"/>
      <c r="F8" s="57">
        <v>22175500</v>
      </c>
      <c r="H8" s="9"/>
      <c r="I8" s="59"/>
    </row>
    <row r="9" spans="1:9" ht="16.5" thickBot="1">
      <c r="A9" s="1"/>
      <c r="H9" s="10"/>
      <c r="I9" s="10"/>
    </row>
    <row r="10" spans="1:9" ht="15.75" thickBot="1">
      <c r="A10" s="81" t="s">
        <v>0</v>
      </c>
      <c r="B10" s="81" t="s">
        <v>1</v>
      </c>
      <c r="C10" s="62" t="s">
        <v>2</v>
      </c>
      <c r="D10" s="84"/>
      <c r="E10" s="84"/>
      <c r="F10" s="84"/>
      <c r="G10" s="63"/>
      <c r="H10" s="81" t="s">
        <v>3</v>
      </c>
      <c r="I10" s="81" t="s">
        <v>4</v>
      </c>
    </row>
    <row r="11" spans="1:9" ht="15.75" thickBot="1">
      <c r="A11" s="82"/>
      <c r="B11" s="82"/>
      <c r="C11" s="81" t="s">
        <v>5</v>
      </c>
      <c r="D11" s="62" t="s">
        <v>6</v>
      </c>
      <c r="E11" s="84"/>
      <c r="F11" s="84"/>
      <c r="G11" s="63"/>
      <c r="H11" s="82"/>
      <c r="I11" s="82"/>
    </row>
    <row r="12" spans="1:9" ht="77.25" thickBot="1">
      <c r="A12" s="83"/>
      <c r="B12" s="83"/>
      <c r="C12" s="83"/>
      <c r="D12" s="3" t="s">
        <v>7</v>
      </c>
      <c r="E12" s="3" t="s">
        <v>8</v>
      </c>
      <c r="F12" s="3" t="s">
        <v>9</v>
      </c>
      <c r="G12" s="3" t="s">
        <v>10</v>
      </c>
      <c r="H12" s="83"/>
      <c r="I12" s="83"/>
    </row>
    <row r="13" spans="1:9" ht="111.75" customHeight="1" thickBot="1">
      <c r="A13" s="16">
        <v>1</v>
      </c>
      <c r="B13" s="23" t="s">
        <v>41</v>
      </c>
      <c r="C13" s="24">
        <f>D13+F13</f>
        <v>30237834.699999999</v>
      </c>
      <c r="D13" s="24">
        <v>12334157.59</v>
      </c>
      <c r="E13" s="24">
        <v>12438688.550000001</v>
      </c>
      <c r="F13" s="24">
        <v>17903677.109999999</v>
      </c>
      <c r="G13" s="24">
        <v>1065231.23</v>
      </c>
      <c r="H13" s="24">
        <v>107210.91</v>
      </c>
      <c r="I13" s="24">
        <v>154954.39000000001</v>
      </c>
    </row>
    <row r="14" spans="1:9" ht="16.5" thickBot="1">
      <c r="A14" s="16"/>
      <c r="B14" s="23" t="s">
        <v>65</v>
      </c>
      <c r="C14" s="24">
        <f t="shared" ref="C14:I14" si="0">C13/50664</f>
        <v>596.83078122532766</v>
      </c>
      <c r="D14" s="24">
        <f t="shared" si="0"/>
        <v>243.45013402021158</v>
      </c>
      <c r="E14" s="24">
        <f t="shared" si="0"/>
        <v>245.51335366335073</v>
      </c>
      <c r="F14" s="24">
        <f t="shared" si="0"/>
        <v>353.38064720511602</v>
      </c>
      <c r="G14" s="24">
        <f t="shared" si="0"/>
        <v>21.025407192483815</v>
      </c>
      <c r="H14" s="24">
        <f t="shared" si="0"/>
        <v>2.1161161771672194</v>
      </c>
      <c r="I14" s="24">
        <f t="shared" si="0"/>
        <v>3.058471301121112</v>
      </c>
    </row>
    <row r="15" spans="1:9" ht="16.5" thickBot="1">
      <c r="A15" s="4"/>
      <c r="B15" s="6" t="s">
        <v>11</v>
      </c>
      <c r="C15" s="24">
        <f>C13</f>
        <v>30237834.699999999</v>
      </c>
      <c r="D15" s="24">
        <f>D13</f>
        <v>12334157.59</v>
      </c>
      <c r="E15" s="24">
        <f>E13</f>
        <v>12438688.550000001</v>
      </c>
      <c r="F15" s="24">
        <f>F13</f>
        <v>17903677.109999999</v>
      </c>
      <c r="G15" s="24">
        <f>G13</f>
        <v>1065231.23</v>
      </c>
      <c r="H15" s="24">
        <f t="shared" ref="H15" si="1">H13</f>
        <v>107210.91</v>
      </c>
      <c r="I15" s="24">
        <f>I13</f>
        <v>154954.39000000001</v>
      </c>
    </row>
    <row r="16" spans="1:9" ht="15.75">
      <c r="A16" s="1"/>
    </row>
    <row r="17" spans="1:2" ht="15" customHeight="1">
      <c r="A17" s="35" t="s">
        <v>42</v>
      </c>
      <c r="B17" s="35"/>
    </row>
    <row r="18" spans="1:2" ht="15" customHeight="1">
      <c r="A18" s="36" t="s">
        <v>62</v>
      </c>
      <c r="B18" s="37"/>
    </row>
    <row r="19" spans="1:2" ht="15.75" customHeight="1">
      <c r="A19" s="36" t="s">
        <v>43</v>
      </c>
      <c r="B19" s="37"/>
    </row>
    <row r="20" spans="1:2" ht="15.75">
      <c r="A20" s="1"/>
      <c r="B20" s="14"/>
    </row>
  </sheetData>
  <mergeCells count="8">
    <mergeCell ref="A3:E3"/>
    <mergeCell ref="A10:A12"/>
    <mergeCell ref="B10:B12"/>
    <mergeCell ref="C10:G10"/>
    <mergeCell ref="H10:H12"/>
    <mergeCell ref="I10:I12"/>
    <mergeCell ref="C11:C12"/>
    <mergeCell ref="D11:G1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Прием документов</vt:lpstr>
      <vt:lpstr>Затраты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</dc:creator>
  <cp:lastModifiedBy>Юрченко Татьяна Васильевна</cp:lastModifiedBy>
  <cp:lastPrinted>2018-01-10T07:14:21Z</cp:lastPrinted>
  <dcterms:created xsi:type="dcterms:W3CDTF">2016-02-03T11:00:06Z</dcterms:created>
  <dcterms:modified xsi:type="dcterms:W3CDTF">2018-01-15T05:27:48Z</dcterms:modified>
</cp:coreProperties>
</file>