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21075" windowHeight="9150"/>
  </bookViews>
  <sheets>
    <sheet name="отчет за 3 кв. 2014 " sheetId="1" r:id="rId1"/>
  </sheets>
  <definedNames>
    <definedName name="_xlnm.Print_Titles" localSheetId="0">'отчет за 3 кв. 2014 '!$12:$13</definedName>
  </definedNames>
  <calcPr calcId="145621"/>
</workbook>
</file>

<file path=xl/calcChain.xml><?xml version="1.0" encoding="utf-8"?>
<calcChain xmlns="http://schemas.openxmlformats.org/spreadsheetml/2006/main">
  <c r="F55" i="1" l="1"/>
  <c r="G55" i="1"/>
  <c r="E55" i="1"/>
  <c r="F52" i="1"/>
  <c r="G52" i="1"/>
  <c r="E52" i="1"/>
  <c r="G45" i="1"/>
  <c r="F45" i="1"/>
  <c r="E45" i="1"/>
  <c r="I43" i="1"/>
  <c r="H43" i="1"/>
  <c r="F43" i="1"/>
  <c r="F42" i="1"/>
  <c r="F48" i="1" l="1"/>
  <c r="G48" i="1"/>
  <c r="E48" i="1"/>
  <c r="F26" i="1" l="1"/>
  <c r="H26" i="1" s="1"/>
  <c r="G26" i="1"/>
  <c r="I26" i="1" s="1"/>
  <c r="E26" i="1"/>
  <c r="I25" i="1"/>
  <c r="I23" i="1"/>
  <c r="H25" i="1"/>
  <c r="F25" i="1"/>
  <c r="G25" i="1"/>
  <c r="E25" i="1"/>
  <c r="H22" i="1"/>
  <c r="H23" i="1"/>
  <c r="G22" i="1"/>
  <c r="I22" i="1"/>
  <c r="F22" i="1"/>
  <c r="F23" i="1"/>
  <c r="G23" i="1"/>
  <c r="E23" i="1"/>
  <c r="E22" i="1"/>
  <c r="G21" i="1"/>
  <c r="F21" i="1"/>
  <c r="E21" i="1"/>
  <c r="H36" i="1"/>
  <c r="I31" i="1"/>
  <c r="I32" i="1"/>
  <c r="H31" i="1"/>
  <c r="H32" i="1"/>
  <c r="F32" i="1"/>
  <c r="F34" i="1" s="1"/>
  <c r="F37" i="1" s="1"/>
  <c r="F38" i="1" s="1"/>
  <c r="F31" i="1"/>
  <c r="G34" i="1"/>
  <c r="G37" i="1" s="1"/>
  <c r="E34" i="1"/>
  <c r="E37" i="1" s="1"/>
  <c r="E38" i="1" s="1"/>
  <c r="F30" i="1"/>
  <c r="F19" i="1"/>
  <c r="F18" i="1"/>
  <c r="I34" i="1" l="1"/>
  <c r="I37" i="1"/>
  <c r="G38" i="1"/>
  <c r="I38" i="1" s="1"/>
  <c r="G35" i="1"/>
  <c r="H34" i="1"/>
  <c r="H37" i="1"/>
  <c r="E35" i="1"/>
  <c r="F35" i="1"/>
  <c r="H35" i="1" s="1"/>
  <c r="I19" i="1"/>
  <c r="H19" i="1"/>
  <c r="H38" i="1" l="1"/>
  <c r="I35" i="1"/>
  <c r="F56" i="1"/>
  <c r="E56" i="1"/>
  <c r="H54" i="1"/>
  <c r="I42" i="1" l="1"/>
  <c r="H42" i="1"/>
  <c r="I20" i="1"/>
  <c r="I30" i="1"/>
  <c r="I18" i="1"/>
  <c r="I45" i="1" l="1"/>
  <c r="G47" i="1"/>
  <c r="G49" i="1" s="1"/>
  <c r="E47" i="1"/>
  <c r="E49" i="1" s="1"/>
  <c r="H45" i="1"/>
  <c r="F47" i="1"/>
  <c r="F49" i="1" s="1"/>
  <c r="E44" i="1"/>
  <c r="E46" i="1" s="1"/>
  <c r="H49" i="1" l="1"/>
  <c r="I47" i="1"/>
  <c r="H52" i="1"/>
  <c r="I49" i="1"/>
  <c r="H47" i="1"/>
  <c r="G24" i="1"/>
  <c r="I21" i="1"/>
  <c r="F24" i="1"/>
  <c r="E24" i="1"/>
  <c r="G44" i="1"/>
  <c r="F44" i="1"/>
  <c r="F46" i="1" s="1"/>
  <c r="I41" i="1"/>
  <c r="H41" i="1"/>
  <c r="F33" i="1"/>
  <c r="F36" i="1" s="1"/>
  <c r="G33" i="1"/>
  <c r="E33" i="1"/>
  <c r="E36" i="1" s="1"/>
  <c r="H30" i="1"/>
  <c r="H20" i="1"/>
  <c r="H21" i="1"/>
  <c r="H18" i="1"/>
  <c r="E51" i="1" l="1"/>
  <c r="E53" i="1" s="1"/>
  <c r="I24" i="1"/>
  <c r="I55" i="1"/>
  <c r="H55" i="1"/>
  <c r="G56" i="1"/>
  <c r="H44" i="1"/>
  <c r="G46" i="1"/>
  <c r="I44" i="1"/>
  <c r="I33" i="1"/>
  <c r="G36" i="1"/>
  <c r="G51" i="1"/>
  <c r="G53" i="1" s="1"/>
  <c r="H24" i="1"/>
  <c r="F51" i="1"/>
  <c r="H48" i="1"/>
  <c r="H33" i="1"/>
  <c r="I56" i="1" l="1"/>
  <c r="H56" i="1"/>
  <c r="I46" i="1"/>
  <c r="H46" i="1"/>
  <c r="I48" i="1"/>
  <c r="I36" i="1"/>
  <c r="F53" i="1"/>
  <c r="I51" i="1"/>
  <c r="H51" i="1"/>
  <c r="I53" i="1" l="1"/>
  <c r="H53" i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<sst xmlns="http://schemas.openxmlformats.org/spreadsheetml/2006/main" count="133" uniqueCount="63">
  <si>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</si>
  <si>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</si>
  <si>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</si>
  <si>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</si>
  <si>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</si>
  <si>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</si>
  <si>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</si>
  <si>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</si>
  <si>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</si>
  <si>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</si>
  <si>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Благоустройство города Югорска на 2014-2020 годы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</si>
  <si>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</si>
  <si>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</si>
  <si>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</si>
  <si>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</si>
  <si>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</si>
  <si>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</si>
  <si>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</si>
  <si>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</si>
  <si>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</si>
  <si>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</si>
  <si>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</si>
  <si>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</si>
  <si>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Подпрограмма 1 "Благоустройство территорий города Югорска на 2014-2020 годы"</t>
  </si>
  <si>
    <t>местный бюджет</t>
  </si>
  <si>
    <t>Выполнение работ по благоустройству города</t>
  </si>
  <si>
    <t>Исполнение наказов избирателей по благоустройству</t>
  </si>
  <si>
    <t>ДЖКиСК</t>
  </si>
  <si>
    <t>Итого по задаче 1, в том числе:</t>
  </si>
  <si>
    <t>Задача 1 Приведение объектов благоустройства в надлежащее санитарно-техническое состояние</t>
  </si>
  <si>
    <t>Подпрограмма  2 "Содержание и текущий ремонт объектов благоустройства в городе Югорске на 2014-2020 годы"</t>
  </si>
  <si>
    <t>Обеспечение содержания объектов благоустройства города</t>
  </si>
  <si>
    <t>Итого по подпрограмме 1, в том числе:</t>
  </si>
  <si>
    <t>Итого по подпрограмме 2, в том числе:</t>
  </si>
  <si>
    <t>Отдельное мероприятие "Санитарный отлов безнадзорных и бродячих животных"</t>
  </si>
  <si>
    <t>Задача 1 Регулирование численности безнадзорных и бродячих животных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</si>
  <si>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</si>
  <si>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</si>
  <si>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</si>
  <si>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</si>
  <si>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Итого по отдельному мероприятию, в том числе:</t>
  </si>
  <si>
    <t>Всего по муниципальной программе, в том числе:</t>
  </si>
  <si>
    <t>в том числе</t>
  </si>
  <si>
    <t>(соисполнитель)</t>
  </si>
  <si>
    <t xml:space="preserve">Дата составления отчета </t>
  </si>
  <si>
    <t>____/______________/2014 год</t>
  </si>
  <si>
    <t>(34675)7-04-76</t>
  </si>
  <si>
    <t>(34675)5-00-47</t>
  </si>
  <si>
    <t>Управление по бухгалтерскому учету и отчетности</t>
  </si>
  <si>
    <t>Смолина Е.А.</t>
  </si>
  <si>
    <t>Михайлова Л.А.</t>
  </si>
  <si>
    <t xml:space="preserve">Ответственный исполнитель: Департамент жилищно-коммунального и строительного комплекса администрации города </t>
  </si>
  <si>
    <t>Соисполнитель: Управление  по бухгалтерскому учету и отчетности администрации города</t>
  </si>
  <si>
    <t>Итого</t>
  </si>
  <si>
    <t>Х</t>
  </si>
  <si>
    <t>Санитарный отлов безнадзорных и бродячих животных</t>
  </si>
  <si>
    <t>выполнение запланировано в 4 кв. 2014г.</t>
  </si>
  <si>
    <t>Премирование работников организаций, добившихся наивысших результатов в работе по благоустройству муниципального образования город Югорск</t>
  </si>
  <si>
    <t>Всего</t>
  </si>
  <si>
    <t>исполнение - в соответствии с планом кассовых выплат (по объектам благоустройства - приняты и оплачены работы за январь -август 2014г.).</t>
  </si>
  <si>
    <t>по состоянию на 1  октября 2014 года</t>
  </si>
  <si>
    <t>Бандурин В.К.</t>
  </si>
  <si>
    <t>Бочарова О.В.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</si>
</sst>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4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6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7" fillId="0" borderId="0" xfId="1" applyFont="1" applyAlignment="1">
      <alignment vertical="center" wrapText="1"/>
    </xf>
    <xf numFmtId="0" fontId="15" fillId="0" borderId="0" xfId="1" applyFont="1" applyBorder="1" applyAlignment="1">
      <alignment vertical="center"/>
    </xf>
    <xf numFmtId="0" fontId="1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15" fillId="0" borderId="10" xfId="1" applyFont="1" applyBorder="1" applyAlignment="1">
      <alignment vertical="center"/>
    </xf>
    <xf numFmtId="0" fontId="5" fillId="0" borderId="10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5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Border="1" applyAlignment="1">
      <alignment vertical="center" wrapText="1"/>
    </xf>
    <xf numFmtId="164" fontId="11" fillId="0" borderId="10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9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4" fillId="0" borderId="11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1" fillId="0" borderId="10" xfId="0" applyNumberFormat="1" applyFont="1" applyFill="1" applyBorder="1" applyAlignment="1" applyProtection="1">
      <alignment horizontal="center" wrapText="1"/>
    </xf>
    <xf numFmtId="164" fontId="11" fillId="0" borderId="0" xfId="0" applyNumberFormat="1" applyFont="1" applyFill="1" applyBorder="1" applyAlignment="1" applyProtection="1">
      <alignment horizontal="center" wrapText="1"/>
    </xf>
    <xf numFmtId="164" fontId="7" fillId="0" borderId="10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8" fillId="0" borderId="0" xfId="0" applyFont="1" applyBorder="1" applyAlignment="1">
      <alignment vertical="center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164" fontId="23" fillId="0" borderId="5" xfId="0" applyNumberFormat="1" applyFont="1" applyFill="1" applyBorder="1" applyAlignment="1">
      <alignment horizontal="center" vertical="center" wrapText="1"/>
    </xf>
    <xf numFmtId="164" fontId="23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164" fontId="7" fillId="0" borderId="30" xfId="1" applyNumberFormat="1" applyFont="1" applyBorder="1" applyAlignment="1">
      <alignment horizontal="center" vertical="center" wrapText="1"/>
    </xf>
    <xf numFmtId="164" fontId="7" fillId="0" borderId="30" xfId="0" applyNumberFormat="1" applyFont="1" applyFill="1" applyBorder="1" applyAlignment="1">
      <alignment horizontal="center" vertical="center" wrapText="1"/>
    </xf>
    <xf numFmtId="165" fontId="7" fillId="0" borderId="30" xfId="0" applyNumberFormat="1" applyFont="1" applyFill="1" applyBorder="1" applyAlignment="1">
      <alignment horizontal="center" vertical="center" wrapText="1"/>
    </xf>
    <xf numFmtId="49" fontId="2" fillId="0" borderId="31" xfId="1" applyNumberFormat="1" applyFont="1" applyBorder="1" applyAlignment="1">
      <alignment horizontal="center" vertical="center" wrapText="1"/>
    </xf>
    <xf numFmtId="49" fontId="11" fillId="0" borderId="10" xfId="1" applyNumberFormat="1" applyFont="1" applyBorder="1" applyAlignment="1">
      <alignment horizontal="center" wrapText="1"/>
    </xf>
    <xf numFmtId="49" fontId="14" fillId="0" borderId="0" xfId="0" applyNumberFormat="1" applyFont="1" applyBorder="1" applyAlignment="1">
      <alignment vertical="top" wrapText="1"/>
    </xf>
    <xf numFmtId="49" fontId="13" fillId="0" borderId="7" xfId="1" applyNumberFormat="1" applyFont="1" applyFill="1" applyBorder="1" applyAlignment="1">
      <alignment vertical="center" wrapText="1"/>
    </xf>
    <xf numFmtId="49" fontId="2" fillId="0" borderId="7" xfId="1" applyNumberFormat="1" applyFont="1" applyFill="1" applyBorder="1" applyAlignment="1">
      <alignment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64" fontId="23" fillId="0" borderId="30" xfId="1" applyNumberFormat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164" fontId="7" fillId="0" borderId="16" xfId="1" applyNumberFormat="1" applyFont="1" applyBorder="1" applyAlignment="1">
      <alignment horizontal="center" vertical="center" wrapText="1"/>
    </xf>
    <xf numFmtId="164" fontId="23" fillId="0" borderId="16" xfId="1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Fill="1" applyBorder="1" applyAlignment="1">
      <alignment horizontal="center" vertical="center" wrapText="1"/>
    </xf>
    <xf numFmtId="49" fontId="2" fillId="0" borderId="17" xfId="1" applyNumberFormat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20" xfId="0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9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top" wrapText="1"/>
    </xf>
    <xf numFmtId="0" fontId="15" fillId="0" borderId="10" xfId="0" applyNumberFormat="1" applyFont="1" applyFill="1" applyBorder="1" applyAlignment="1" applyProtection="1">
      <alignment horizont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1" fillId="0" borderId="18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0" fontId="15" fillId="0" borderId="21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18" xfId="0" applyNumberFormat="1" applyFont="1" applyFill="1" applyBorder="1" applyAlignment="1" applyProtection="1">
      <alignment horizontal="center" vertical="center" wrapText="1"/>
    </xf>
    <xf numFmtId="0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19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3" fillId="0" borderId="10" xfId="0" applyNumberFormat="1" applyFont="1" applyFill="1" applyBorder="1" applyAlignment="1" applyProtection="1">
      <alignment horizontal="center" wrapText="1"/>
    </xf>
    <xf numFmtId="0" fontId="9" fillId="0" borderId="21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9" xfId="0" applyNumberFormat="1" applyFont="1" applyFill="1" applyBorder="1" applyAlignment="1" applyProtection="1">
      <alignment horizontal="center" vertical="center" wrapText="1"/>
    </xf>
    <xf numFmtId="0" fontId="9" fillId="0" borderId="27" xfId="0" applyNumberFormat="1" applyFont="1" applyFill="1" applyBorder="1" applyAlignment="1" applyProtection="1">
      <alignment horizontal="center" vertical="center" wrapText="1"/>
    </xf>
    <xf numFmtId="0" fontId="9" fillId="0" borderId="28" xfId="0" applyNumberFormat="1" applyFont="1" applyFill="1" applyBorder="1" applyAlignment="1" applyProtection="1">
      <alignment horizontal="center" vertical="center" wrapText="1"/>
    </xf>
    <xf numFmtId="0" fontId="9" fillId="0" borderId="29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29"/>
  <sheetViews>
    <sheetView tabSelected="1" topLeftCell="A19" zoomScale="110" zoomScaleNormal="110" workbookViewId="0">
      <selection activeCell="A44" sqref="A44:C45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6" style="3" customWidth="1"/>
    <col min="9" max="9" width="13.7109375" style="3" customWidth="1"/>
    <col min="10" max="10" width="26.4257812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25" t="s">
        <v>4</v>
      </c>
      <c r="J1" s="125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25" t="s">
        <v>5</v>
      </c>
      <c r="J2" s="125"/>
    </row>
    <row r="3" spans="1:14" ht="18" customHeight="1" x14ac:dyDescent="0.2">
      <c r="A3" s="126" t="s">
        <v>6</v>
      </c>
      <c r="B3" s="126"/>
      <c r="C3" s="126"/>
      <c r="D3" s="126"/>
      <c r="E3" s="126"/>
      <c r="F3" s="126"/>
      <c r="G3" s="126"/>
      <c r="H3" s="126"/>
      <c r="I3" s="126"/>
      <c r="J3" s="126"/>
      <c r="K3" s="2"/>
      <c r="L3" s="1"/>
      <c r="M3" s="1"/>
      <c r="N3" s="1"/>
    </row>
    <row r="4" spans="1:14" ht="18" customHeight="1" x14ac:dyDescent="0.2">
      <c r="A4" s="126" t="s">
        <v>7</v>
      </c>
      <c r="B4" s="126"/>
      <c r="C4" s="126"/>
      <c r="D4" s="126"/>
      <c r="E4" s="126"/>
      <c r="F4" s="126"/>
      <c r="G4" s="126"/>
      <c r="H4" s="126"/>
      <c r="I4" s="126"/>
      <c r="J4" s="126"/>
      <c r="K4" s="2"/>
      <c r="L4" s="1"/>
      <c r="M4" s="1"/>
      <c r="N4" s="1"/>
    </row>
    <row r="5" spans="1:14" ht="18" customHeight="1" x14ac:dyDescent="0.2">
      <c r="A5" s="126" t="s">
        <v>60</v>
      </c>
      <c r="B5" s="126"/>
      <c r="C5" s="126"/>
      <c r="D5" s="126"/>
      <c r="E5" s="126"/>
      <c r="F5" s="126"/>
      <c r="G5" s="126"/>
      <c r="H5" s="126"/>
      <c r="I5" s="126"/>
      <c r="J5" s="126"/>
      <c r="K5" s="2"/>
      <c r="L5" s="1"/>
      <c r="M5" s="1"/>
      <c r="N5" s="1"/>
    </row>
    <row r="6" spans="1:14" ht="24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1"/>
    </row>
    <row r="7" spans="1:14" ht="19.5" customHeight="1" x14ac:dyDescent="0.2">
      <c r="A7" s="127" t="s">
        <v>10</v>
      </c>
      <c r="B7" s="127"/>
      <c r="C7" s="127"/>
      <c r="D7" s="127"/>
      <c r="E7" s="24"/>
      <c r="F7" s="24"/>
      <c r="G7" s="24"/>
      <c r="H7" s="24"/>
      <c r="I7" s="24"/>
      <c r="J7" s="1"/>
      <c r="K7" s="1"/>
      <c r="L7" s="1"/>
      <c r="M7" s="1"/>
      <c r="N7" s="1"/>
    </row>
    <row r="8" spans="1:14" ht="12.75" customHeight="1" x14ac:dyDescent="0.2">
      <c r="A8" s="25"/>
      <c r="B8" s="26" t="s">
        <v>8</v>
      </c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</row>
    <row r="9" spans="1:14" ht="19.5" customHeight="1" x14ac:dyDescent="0.2">
      <c r="A9" s="27" t="s">
        <v>11</v>
      </c>
      <c r="B9" s="27"/>
      <c r="C9" s="27"/>
      <c r="D9" s="27"/>
      <c r="E9" s="28"/>
      <c r="F9" s="29"/>
      <c r="G9" s="29"/>
      <c r="H9" s="29"/>
      <c r="I9" s="24"/>
      <c r="J9" s="1"/>
      <c r="K9" s="1"/>
      <c r="L9" s="1"/>
      <c r="M9" s="1"/>
      <c r="N9" s="1"/>
    </row>
    <row r="10" spans="1:14" ht="12" customHeight="1" x14ac:dyDescent="0.2">
      <c r="A10" s="25"/>
      <c r="B10" s="26" t="s">
        <v>9</v>
      </c>
      <c r="C10" s="26"/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28" t="s">
        <v>1</v>
      </c>
      <c r="B12" s="130" t="s">
        <v>2</v>
      </c>
      <c r="C12" s="134" t="s">
        <v>12</v>
      </c>
      <c r="D12" s="130" t="s">
        <v>13</v>
      </c>
      <c r="E12" s="130" t="s">
        <v>14</v>
      </c>
      <c r="F12" s="134" t="s">
        <v>15</v>
      </c>
      <c r="G12" s="136" t="s">
        <v>16</v>
      </c>
      <c r="H12" s="138" t="s">
        <v>17</v>
      </c>
      <c r="I12" s="139"/>
      <c r="J12" s="132" t="s">
        <v>20</v>
      </c>
      <c r="K12" s="1"/>
      <c r="L12" s="1"/>
      <c r="M12" s="1"/>
      <c r="N12" s="1"/>
    </row>
    <row r="13" spans="1:14" ht="63" customHeight="1" x14ac:dyDescent="0.2">
      <c r="A13" s="129"/>
      <c r="B13" s="131"/>
      <c r="C13" s="135"/>
      <c r="D13" s="131"/>
      <c r="E13" s="131"/>
      <c r="F13" s="135"/>
      <c r="G13" s="137"/>
      <c r="H13" s="30" t="s">
        <v>18</v>
      </c>
      <c r="I13" s="71" t="s">
        <v>19</v>
      </c>
      <c r="J13" s="133"/>
      <c r="K13" s="6"/>
      <c r="L13" s="1"/>
      <c r="M13" s="1"/>
      <c r="N13" s="1"/>
    </row>
    <row r="14" spans="1:14" ht="14.25" customHeight="1" x14ac:dyDescent="0.2">
      <c r="A14" s="70">
        <v>1</v>
      </c>
      <c r="B14" s="71">
        <v>2</v>
      </c>
      <c r="C14" s="71">
        <v>3</v>
      </c>
      <c r="D14" s="71">
        <v>4</v>
      </c>
      <c r="E14" s="71">
        <v>5</v>
      </c>
      <c r="F14" s="30">
        <v>6</v>
      </c>
      <c r="G14" s="75">
        <v>7</v>
      </c>
      <c r="H14" s="30">
        <v>8</v>
      </c>
      <c r="I14" s="30">
        <v>9</v>
      </c>
      <c r="J14" s="72">
        <v>10</v>
      </c>
      <c r="K14" s="6"/>
      <c r="L14" s="1"/>
      <c r="M14" s="1"/>
      <c r="N14" s="1"/>
    </row>
    <row r="15" spans="1:14" ht="19.5" customHeight="1" x14ac:dyDescent="0.2">
      <c r="A15" s="111" t="s">
        <v>21</v>
      </c>
      <c r="B15" s="112"/>
      <c r="C15" s="112"/>
      <c r="D15" s="112"/>
      <c r="E15" s="112"/>
      <c r="F15" s="112"/>
      <c r="G15" s="112"/>
      <c r="H15" s="112"/>
      <c r="I15" s="112"/>
      <c r="J15" s="113"/>
      <c r="K15" s="6"/>
      <c r="L15" s="1"/>
      <c r="M15" s="1"/>
      <c r="N15" s="1"/>
    </row>
    <row r="16" spans="1:14" ht="19.5" customHeight="1" x14ac:dyDescent="0.2">
      <c r="A16" s="111" t="s">
        <v>23</v>
      </c>
      <c r="B16" s="112"/>
      <c r="C16" s="112"/>
      <c r="D16" s="112"/>
      <c r="E16" s="112"/>
      <c r="F16" s="112"/>
      <c r="G16" s="112"/>
      <c r="H16" s="112"/>
      <c r="I16" s="112"/>
      <c r="J16" s="113"/>
      <c r="K16" s="6"/>
      <c r="L16" s="1"/>
      <c r="M16" s="1"/>
      <c r="N16" s="1"/>
    </row>
    <row r="17" spans="1:14" ht="19.5" customHeight="1" x14ac:dyDescent="0.2">
      <c r="A17" s="111" t="s">
        <v>22</v>
      </c>
      <c r="B17" s="112"/>
      <c r="C17" s="112"/>
      <c r="D17" s="112"/>
      <c r="E17" s="112"/>
      <c r="F17" s="112"/>
      <c r="G17" s="112"/>
      <c r="H17" s="112"/>
      <c r="I17" s="112"/>
      <c r="J17" s="113"/>
      <c r="K17" s="6"/>
      <c r="L17" s="1"/>
      <c r="M17" s="1"/>
      <c r="N17" s="1"/>
    </row>
    <row r="18" spans="1:14" ht="24.75" customHeight="1" x14ac:dyDescent="0.2">
      <c r="A18" s="114">
        <v>1</v>
      </c>
      <c r="B18" s="107" t="s">
        <v>25</v>
      </c>
      <c r="C18" s="109" t="s">
        <v>27</v>
      </c>
      <c r="D18" s="71" t="s">
        <v>24</v>
      </c>
      <c r="E18" s="7">
        <v>18971.400000000001</v>
      </c>
      <c r="F18" s="7">
        <f>E18</f>
        <v>18971.400000000001</v>
      </c>
      <c r="G18" s="76">
        <v>13226.5</v>
      </c>
      <c r="H18" s="7">
        <f>F18-G18</f>
        <v>5744.9000000000015</v>
      </c>
      <c r="I18" s="74">
        <f>G18/F18*100%</f>
        <v>0.6971810198509335</v>
      </c>
      <c r="J18" s="87"/>
      <c r="K18" s="6"/>
      <c r="L18" s="1"/>
      <c r="M18" s="1"/>
      <c r="N18" s="1"/>
    </row>
    <row r="19" spans="1:14" ht="32.25" customHeight="1" x14ac:dyDescent="0.2">
      <c r="A19" s="115"/>
      <c r="B19" s="108"/>
      <c r="C19" s="110"/>
      <c r="D19" s="93" t="s">
        <v>39</v>
      </c>
      <c r="E19" s="7">
        <v>960</v>
      </c>
      <c r="F19" s="7">
        <f>E19</f>
        <v>960</v>
      </c>
      <c r="G19" s="76">
        <v>0</v>
      </c>
      <c r="H19" s="7">
        <f>F19-G19</f>
        <v>960</v>
      </c>
      <c r="I19" s="74">
        <f>G19/F19*100%</f>
        <v>0</v>
      </c>
      <c r="J19" s="87"/>
      <c r="K19" s="6"/>
      <c r="L19" s="1"/>
      <c r="M19" s="1"/>
      <c r="N19" s="1"/>
    </row>
    <row r="20" spans="1:14" ht="33.75" customHeight="1" x14ac:dyDescent="0.2">
      <c r="A20" s="80">
        <v>2</v>
      </c>
      <c r="B20" s="34" t="s">
        <v>26</v>
      </c>
      <c r="C20" s="73" t="s">
        <v>27</v>
      </c>
      <c r="D20" s="71" t="s">
        <v>24</v>
      </c>
      <c r="E20" s="7">
        <v>3000</v>
      </c>
      <c r="F20" s="7">
        <v>3000</v>
      </c>
      <c r="G20" s="76">
        <v>0</v>
      </c>
      <c r="H20" s="7">
        <f>F20-G20</f>
        <v>3000</v>
      </c>
      <c r="I20" s="74">
        <f t="shared" ref="I20:I26" si="0">G20/F20*100%</f>
        <v>0</v>
      </c>
      <c r="J20" s="87"/>
      <c r="K20" s="6"/>
      <c r="L20" s="1"/>
      <c r="M20" s="1"/>
      <c r="N20" s="1"/>
    </row>
    <row r="21" spans="1:14" ht="28.5" customHeight="1" x14ac:dyDescent="0.2">
      <c r="A21" s="116" t="s">
        <v>28</v>
      </c>
      <c r="B21" s="117"/>
      <c r="C21" s="118"/>
      <c r="D21" s="79" t="s">
        <v>24</v>
      </c>
      <c r="E21" s="8">
        <f>E18+E20</f>
        <v>21971.4</v>
      </c>
      <c r="F21" s="8">
        <f>F18+F20</f>
        <v>21971.4</v>
      </c>
      <c r="G21" s="77">
        <f>G18+G20</f>
        <v>13226.5</v>
      </c>
      <c r="H21" s="7">
        <f>F21-G21</f>
        <v>8744.9000000000015</v>
      </c>
      <c r="I21" s="74">
        <f t="shared" si="0"/>
        <v>0.60198712872188387</v>
      </c>
      <c r="J21" s="78" t="s">
        <v>54</v>
      </c>
      <c r="K21" s="9"/>
      <c r="L21" s="1"/>
      <c r="M21" s="1"/>
      <c r="N21" s="1"/>
    </row>
    <row r="22" spans="1:14" ht="28.5" customHeight="1" x14ac:dyDescent="0.2">
      <c r="A22" s="119"/>
      <c r="B22" s="120"/>
      <c r="C22" s="121"/>
      <c r="D22" s="79" t="s">
        <v>39</v>
      </c>
      <c r="E22" s="8">
        <f>E19</f>
        <v>960</v>
      </c>
      <c r="F22" s="8">
        <f>F19</f>
        <v>960</v>
      </c>
      <c r="G22" s="77">
        <f>G19</f>
        <v>0</v>
      </c>
      <c r="H22" s="7">
        <f t="shared" ref="H22:H23" si="1">F22-G22</f>
        <v>960</v>
      </c>
      <c r="I22" s="74">
        <f t="shared" si="0"/>
        <v>0</v>
      </c>
      <c r="J22" s="78" t="s">
        <v>54</v>
      </c>
      <c r="K22" s="9"/>
      <c r="L22" s="1"/>
      <c r="M22" s="1"/>
      <c r="N22" s="1"/>
    </row>
    <row r="23" spans="1:14" ht="28.5" customHeight="1" x14ac:dyDescent="0.2">
      <c r="A23" s="122"/>
      <c r="B23" s="123"/>
      <c r="C23" s="124"/>
      <c r="D23" s="79" t="s">
        <v>58</v>
      </c>
      <c r="E23" s="8">
        <f>SUM(E21:E22)</f>
        <v>22931.4</v>
      </c>
      <c r="F23" s="8">
        <f t="shared" ref="F23:G23" si="2">SUM(F21:F22)</f>
        <v>22931.4</v>
      </c>
      <c r="G23" s="77">
        <f t="shared" si="2"/>
        <v>13226.5</v>
      </c>
      <c r="H23" s="7">
        <f t="shared" si="1"/>
        <v>9704.9000000000015</v>
      </c>
      <c r="I23" s="74">
        <f t="shared" si="0"/>
        <v>0.57678554296728501</v>
      </c>
      <c r="J23" s="78" t="s">
        <v>54</v>
      </c>
      <c r="K23" s="9"/>
      <c r="L23" s="1"/>
      <c r="M23" s="1"/>
      <c r="N23" s="1"/>
    </row>
    <row r="24" spans="1:14" ht="28.5" customHeight="1" x14ac:dyDescent="0.2">
      <c r="A24" s="116" t="s">
        <v>32</v>
      </c>
      <c r="B24" s="117"/>
      <c r="C24" s="117"/>
      <c r="D24" s="79" t="s">
        <v>24</v>
      </c>
      <c r="E24" s="8">
        <f>E21</f>
        <v>21971.4</v>
      </c>
      <c r="F24" s="8">
        <f t="shared" ref="F24:G24" si="3">F21</f>
        <v>21971.4</v>
      </c>
      <c r="G24" s="77">
        <f t="shared" si="3"/>
        <v>13226.5</v>
      </c>
      <c r="H24" s="7">
        <f>F24-G24</f>
        <v>8744.9000000000015</v>
      </c>
      <c r="I24" s="74">
        <f t="shared" si="0"/>
        <v>0.60198712872188387</v>
      </c>
      <c r="J24" s="78" t="s">
        <v>54</v>
      </c>
      <c r="K24" s="9"/>
      <c r="L24" s="1"/>
      <c r="M24" s="1"/>
      <c r="N24" s="1"/>
    </row>
    <row r="25" spans="1:14" ht="28.5" customHeight="1" x14ac:dyDescent="0.2">
      <c r="A25" s="119"/>
      <c r="B25" s="120"/>
      <c r="C25" s="120"/>
      <c r="D25" s="99" t="s">
        <v>39</v>
      </c>
      <c r="E25" s="8">
        <f>E22</f>
        <v>960</v>
      </c>
      <c r="F25" s="8">
        <f t="shared" ref="F25:G25" si="4">F22</f>
        <v>960</v>
      </c>
      <c r="G25" s="77">
        <f t="shared" si="4"/>
        <v>0</v>
      </c>
      <c r="H25" s="7">
        <f t="shared" ref="H25:H26" si="5">F25-G25</f>
        <v>960</v>
      </c>
      <c r="I25" s="74">
        <f t="shared" si="0"/>
        <v>0</v>
      </c>
      <c r="J25" s="78" t="s">
        <v>54</v>
      </c>
      <c r="K25" s="9"/>
      <c r="L25" s="1"/>
      <c r="M25" s="1"/>
      <c r="N25" s="1"/>
    </row>
    <row r="26" spans="1:14" ht="28.5" customHeight="1" x14ac:dyDescent="0.2">
      <c r="A26" s="122"/>
      <c r="B26" s="123"/>
      <c r="C26" s="123"/>
      <c r="D26" s="99" t="s">
        <v>58</v>
      </c>
      <c r="E26" s="8">
        <f>SUM(E24:E25)</f>
        <v>22931.4</v>
      </c>
      <c r="F26" s="8">
        <f t="shared" ref="F26:G26" si="6">SUM(F24:F25)</f>
        <v>22931.4</v>
      </c>
      <c r="G26" s="77">
        <f t="shared" si="6"/>
        <v>13226.5</v>
      </c>
      <c r="H26" s="7">
        <f t="shared" si="5"/>
        <v>9704.9000000000015</v>
      </c>
      <c r="I26" s="74">
        <f t="shared" si="0"/>
        <v>0.57678554296728501</v>
      </c>
      <c r="J26" s="78" t="s">
        <v>54</v>
      </c>
      <c r="K26" s="9"/>
      <c r="L26" s="1"/>
      <c r="M26" s="1"/>
      <c r="N26" s="1"/>
    </row>
    <row r="27" spans="1:14" ht="28.5" customHeight="1" x14ac:dyDescent="0.2">
      <c r="A27" s="96"/>
      <c r="B27" s="97"/>
      <c r="C27" s="97"/>
      <c r="D27" s="101"/>
      <c r="E27" s="102"/>
      <c r="F27" s="102"/>
      <c r="G27" s="103"/>
      <c r="H27" s="104"/>
      <c r="I27" s="105"/>
      <c r="J27" s="106"/>
      <c r="K27" s="9"/>
      <c r="L27" s="1"/>
      <c r="M27" s="1"/>
      <c r="N27" s="1"/>
    </row>
    <row r="28" spans="1:14" ht="23.25" customHeight="1" x14ac:dyDescent="0.2">
      <c r="A28" s="111" t="s">
        <v>30</v>
      </c>
      <c r="B28" s="112"/>
      <c r="C28" s="112"/>
      <c r="D28" s="112"/>
      <c r="E28" s="112"/>
      <c r="F28" s="112"/>
      <c r="G28" s="112"/>
      <c r="H28" s="112"/>
      <c r="I28" s="112"/>
      <c r="J28" s="113"/>
      <c r="K28" s="9"/>
      <c r="L28" s="1"/>
      <c r="M28" s="1"/>
      <c r="N28" s="1"/>
    </row>
    <row r="29" spans="1:14" ht="21.75" customHeight="1" x14ac:dyDescent="0.2">
      <c r="A29" s="111" t="s">
        <v>29</v>
      </c>
      <c r="B29" s="112"/>
      <c r="C29" s="112"/>
      <c r="D29" s="112"/>
      <c r="E29" s="112"/>
      <c r="F29" s="112"/>
      <c r="G29" s="112"/>
      <c r="H29" s="112"/>
      <c r="I29" s="112"/>
      <c r="J29" s="113"/>
      <c r="K29" s="9"/>
      <c r="L29" s="1"/>
      <c r="M29" s="1"/>
      <c r="N29" s="1"/>
    </row>
    <row r="30" spans="1:14" ht="48" customHeight="1" x14ac:dyDescent="0.2">
      <c r="A30" s="70">
        <v>1</v>
      </c>
      <c r="B30" s="33" t="s">
        <v>31</v>
      </c>
      <c r="C30" s="35" t="s">
        <v>27</v>
      </c>
      <c r="D30" s="71" t="s">
        <v>24</v>
      </c>
      <c r="E30" s="7">
        <v>53575</v>
      </c>
      <c r="F30" s="7">
        <f>E30</f>
        <v>53575</v>
      </c>
      <c r="G30" s="76">
        <v>35059.9</v>
      </c>
      <c r="H30" s="7">
        <f>F30-G30</f>
        <v>18515.099999999999</v>
      </c>
      <c r="I30" s="74">
        <f>G30/F30</f>
        <v>0.65440783947736825</v>
      </c>
      <c r="J30" s="87" t="s">
        <v>59</v>
      </c>
      <c r="K30" s="9"/>
      <c r="L30" s="1"/>
      <c r="M30" s="1"/>
      <c r="N30" s="1"/>
    </row>
    <row r="31" spans="1:14" ht="33.75" customHeight="1" x14ac:dyDescent="0.2">
      <c r="A31" s="129">
        <v>2</v>
      </c>
      <c r="B31" s="107" t="s">
        <v>57</v>
      </c>
      <c r="C31" s="35" t="s">
        <v>27</v>
      </c>
      <c r="D31" s="94" t="s">
        <v>39</v>
      </c>
      <c r="E31" s="7">
        <v>125</v>
      </c>
      <c r="F31" s="7">
        <f>E31</f>
        <v>125</v>
      </c>
      <c r="G31" s="76">
        <v>125</v>
      </c>
      <c r="H31" s="7">
        <f t="shared" ref="H31:H32" si="7">F31-G31</f>
        <v>0</v>
      </c>
      <c r="I31" s="74">
        <f t="shared" ref="I31:I32" si="8">G31/F31</f>
        <v>1</v>
      </c>
      <c r="J31" s="87"/>
      <c r="K31" s="9"/>
      <c r="L31" s="1"/>
      <c r="M31" s="1"/>
      <c r="N31" s="1"/>
    </row>
    <row r="32" spans="1:14" ht="52.5" customHeight="1" x14ac:dyDescent="0.2">
      <c r="A32" s="129"/>
      <c r="B32" s="108"/>
      <c r="C32" s="98" t="s">
        <v>48</v>
      </c>
      <c r="D32" s="94" t="s">
        <v>39</v>
      </c>
      <c r="E32" s="7">
        <v>65</v>
      </c>
      <c r="F32" s="7">
        <f>E32</f>
        <v>65</v>
      </c>
      <c r="G32" s="76">
        <v>65</v>
      </c>
      <c r="H32" s="7">
        <f t="shared" si="7"/>
        <v>0</v>
      </c>
      <c r="I32" s="74">
        <f t="shared" si="8"/>
        <v>1</v>
      </c>
      <c r="J32" s="87"/>
      <c r="K32" s="9"/>
      <c r="L32" s="1"/>
      <c r="M32" s="1"/>
      <c r="N32" s="1"/>
    </row>
    <row r="33" spans="1:14" ht="27" customHeight="1" x14ac:dyDescent="0.2">
      <c r="A33" s="116" t="s">
        <v>28</v>
      </c>
      <c r="B33" s="117"/>
      <c r="C33" s="118"/>
      <c r="D33" s="79" t="s">
        <v>24</v>
      </c>
      <c r="E33" s="8">
        <f>E30</f>
        <v>53575</v>
      </c>
      <c r="F33" s="8">
        <f>F30</f>
        <v>53575</v>
      </c>
      <c r="G33" s="77">
        <f>G30</f>
        <v>35059.9</v>
      </c>
      <c r="H33" s="7">
        <f>F33-G33</f>
        <v>18515.099999999999</v>
      </c>
      <c r="I33" s="74">
        <f t="shared" ref="I33:I38" si="9">G33/F33</f>
        <v>0.65440783947736825</v>
      </c>
      <c r="J33" s="78" t="s">
        <v>54</v>
      </c>
      <c r="K33" s="9"/>
      <c r="L33" s="1"/>
      <c r="M33" s="1"/>
      <c r="N33" s="1"/>
    </row>
    <row r="34" spans="1:14" ht="27" customHeight="1" x14ac:dyDescent="0.2">
      <c r="A34" s="119"/>
      <c r="B34" s="120"/>
      <c r="C34" s="121"/>
      <c r="D34" s="79" t="s">
        <v>39</v>
      </c>
      <c r="E34" s="8">
        <f>E31+E32</f>
        <v>190</v>
      </c>
      <c r="F34" s="8">
        <f t="shared" ref="F34:G34" si="10">F31+F32</f>
        <v>190</v>
      </c>
      <c r="G34" s="77">
        <f t="shared" si="10"/>
        <v>190</v>
      </c>
      <c r="H34" s="7">
        <f t="shared" ref="H34:H38" si="11">F34-G34</f>
        <v>0</v>
      </c>
      <c r="I34" s="74">
        <f t="shared" si="9"/>
        <v>1</v>
      </c>
      <c r="J34" s="78" t="s">
        <v>54</v>
      </c>
      <c r="K34" s="9"/>
      <c r="L34" s="1"/>
      <c r="M34" s="1"/>
      <c r="N34" s="1"/>
    </row>
    <row r="35" spans="1:14" ht="27" customHeight="1" x14ac:dyDescent="0.2">
      <c r="A35" s="122"/>
      <c r="B35" s="123"/>
      <c r="C35" s="124"/>
      <c r="D35" s="79" t="s">
        <v>58</v>
      </c>
      <c r="E35" s="8">
        <f>SUM(E33:E34)</f>
        <v>53765</v>
      </c>
      <c r="F35" s="8">
        <f t="shared" ref="F35:G35" si="12">SUM(F33:F34)</f>
        <v>53765</v>
      </c>
      <c r="G35" s="77">
        <f t="shared" si="12"/>
        <v>35249.9</v>
      </c>
      <c r="H35" s="7">
        <f t="shared" si="11"/>
        <v>18515.099999999999</v>
      </c>
      <c r="I35" s="74">
        <f t="shared" si="9"/>
        <v>0.65562912675532414</v>
      </c>
      <c r="J35" s="78" t="s">
        <v>54</v>
      </c>
      <c r="K35" s="9"/>
      <c r="L35" s="1"/>
      <c r="M35" s="1"/>
      <c r="N35" s="1"/>
    </row>
    <row r="36" spans="1:14" ht="27" customHeight="1" x14ac:dyDescent="0.2">
      <c r="A36" s="116" t="s">
        <v>33</v>
      </c>
      <c r="B36" s="117"/>
      <c r="C36" s="117"/>
      <c r="D36" s="79" t="s">
        <v>24</v>
      </c>
      <c r="E36" s="8">
        <f>E33</f>
        <v>53575</v>
      </c>
      <c r="F36" s="8">
        <f t="shared" ref="F36:G36" si="13">F33</f>
        <v>53575</v>
      </c>
      <c r="G36" s="77">
        <f t="shared" si="13"/>
        <v>35059.9</v>
      </c>
      <c r="H36" s="7">
        <f t="shared" si="11"/>
        <v>18515.099999999999</v>
      </c>
      <c r="I36" s="74">
        <f t="shared" si="9"/>
        <v>0.65440783947736825</v>
      </c>
      <c r="J36" s="78" t="s">
        <v>54</v>
      </c>
      <c r="K36" s="9"/>
      <c r="L36" s="1"/>
      <c r="M36" s="1"/>
      <c r="N36" s="1"/>
    </row>
    <row r="37" spans="1:14" ht="27" customHeight="1" x14ac:dyDescent="0.2">
      <c r="A37" s="119"/>
      <c r="B37" s="120"/>
      <c r="C37" s="120"/>
      <c r="D37" s="99" t="s">
        <v>39</v>
      </c>
      <c r="E37" s="8">
        <f>E34</f>
        <v>190</v>
      </c>
      <c r="F37" s="8">
        <f t="shared" ref="F37:G37" si="14">F34</f>
        <v>190</v>
      </c>
      <c r="G37" s="77">
        <f t="shared" si="14"/>
        <v>190</v>
      </c>
      <c r="H37" s="7">
        <f t="shared" si="11"/>
        <v>0</v>
      </c>
      <c r="I37" s="74">
        <f t="shared" si="9"/>
        <v>1</v>
      </c>
      <c r="J37" s="78" t="s">
        <v>54</v>
      </c>
      <c r="K37" s="9"/>
      <c r="L37" s="1"/>
      <c r="M37" s="1"/>
      <c r="N37" s="1"/>
    </row>
    <row r="38" spans="1:14" ht="27" customHeight="1" x14ac:dyDescent="0.2">
      <c r="A38" s="122"/>
      <c r="B38" s="123"/>
      <c r="C38" s="123"/>
      <c r="D38" s="79" t="s">
        <v>58</v>
      </c>
      <c r="E38" s="8">
        <f>SUM(E36:E37)</f>
        <v>53765</v>
      </c>
      <c r="F38" s="8">
        <f t="shared" ref="F38:G38" si="15">SUM(F36:F37)</f>
        <v>53765</v>
      </c>
      <c r="G38" s="77">
        <f t="shared" si="15"/>
        <v>35249.9</v>
      </c>
      <c r="H38" s="7">
        <f t="shared" si="11"/>
        <v>18515.099999999999</v>
      </c>
      <c r="I38" s="74">
        <f t="shared" si="9"/>
        <v>0.65562912675532414</v>
      </c>
      <c r="J38" s="78" t="s">
        <v>54</v>
      </c>
      <c r="K38" s="9"/>
      <c r="L38" s="1"/>
      <c r="M38" s="1"/>
      <c r="N38" s="1"/>
    </row>
    <row r="39" spans="1:14" ht="21.75" customHeight="1" x14ac:dyDescent="0.2">
      <c r="A39" s="111" t="s">
        <v>34</v>
      </c>
      <c r="B39" s="112"/>
      <c r="C39" s="112"/>
      <c r="D39" s="112"/>
      <c r="E39" s="112"/>
      <c r="F39" s="112"/>
      <c r="G39" s="112"/>
      <c r="H39" s="112"/>
      <c r="I39" s="112"/>
      <c r="J39" s="113"/>
      <c r="K39" s="9"/>
      <c r="L39" s="1"/>
      <c r="M39" s="1"/>
      <c r="N39" s="1"/>
    </row>
    <row r="40" spans="1:14" ht="21.75" customHeight="1" x14ac:dyDescent="0.2">
      <c r="A40" s="111" t="s">
        <v>35</v>
      </c>
      <c r="B40" s="112"/>
      <c r="C40" s="112"/>
      <c r="D40" s="112"/>
      <c r="E40" s="112"/>
      <c r="F40" s="112"/>
      <c r="G40" s="112"/>
      <c r="H40" s="112"/>
      <c r="I40" s="112"/>
      <c r="J40" s="113"/>
      <c r="K40" s="9"/>
      <c r="L40" s="1"/>
      <c r="M40" s="1"/>
      <c r="N40" s="1"/>
    </row>
    <row r="41" spans="1:14" ht="27" customHeight="1" x14ac:dyDescent="0.2">
      <c r="A41" s="114">
        <v>1</v>
      </c>
      <c r="B41" s="146" t="s">
        <v>55</v>
      </c>
      <c r="C41" s="35" t="s">
        <v>27</v>
      </c>
      <c r="D41" s="71" t="s">
        <v>24</v>
      </c>
      <c r="E41" s="7">
        <v>3170</v>
      </c>
      <c r="F41" s="7">
        <v>3170</v>
      </c>
      <c r="G41" s="76">
        <v>2377.4</v>
      </c>
      <c r="H41" s="7">
        <f t="shared" ref="H41:H49" si="16">F41-G41</f>
        <v>792.59999999999991</v>
      </c>
      <c r="I41" s="74">
        <f>G41/F41</f>
        <v>0.74996845425867509</v>
      </c>
      <c r="J41" s="88"/>
      <c r="K41" s="9"/>
      <c r="L41" s="1"/>
      <c r="M41" s="1"/>
      <c r="N41" s="1"/>
    </row>
    <row r="42" spans="1:14" ht="38.25" customHeight="1" x14ac:dyDescent="0.2">
      <c r="A42" s="149"/>
      <c r="B42" s="147"/>
      <c r="C42" s="35" t="s">
        <v>27</v>
      </c>
      <c r="D42" s="71" t="s">
        <v>39</v>
      </c>
      <c r="E42" s="7">
        <v>377</v>
      </c>
      <c r="F42" s="7">
        <f>E42</f>
        <v>377</v>
      </c>
      <c r="G42" s="76">
        <v>0</v>
      </c>
      <c r="H42" s="7">
        <f t="shared" si="16"/>
        <v>377</v>
      </c>
      <c r="I42" s="74">
        <f t="shared" ref="I42:I49" si="17">G42/F42</f>
        <v>0</v>
      </c>
      <c r="J42" s="88" t="s">
        <v>56</v>
      </c>
      <c r="K42" s="9"/>
      <c r="L42" s="1"/>
      <c r="M42" s="1"/>
      <c r="N42" s="1"/>
    </row>
    <row r="43" spans="1:14" ht="38.25" customHeight="1" x14ac:dyDescent="0.2">
      <c r="A43" s="115"/>
      <c r="B43" s="148"/>
      <c r="C43" s="89" t="s">
        <v>48</v>
      </c>
      <c r="D43" s="95" t="s">
        <v>39</v>
      </c>
      <c r="E43" s="7">
        <v>33</v>
      </c>
      <c r="F43" s="7">
        <f>E43</f>
        <v>33</v>
      </c>
      <c r="G43" s="76">
        <v>0</v>
      </c>
      <c r="H43" s="7">
        <f t="shared" si="16"/>
        <v>33</v>
      </c>
      <c r="I43" s="74">
        <f t="shared" si="17"/>
        <v>0</v>
      </c>
      <c r="J43" s="88" t="s">
        <v>56</v>
      </c>
      <c r="K43" s="9"/>
      <c r="L43" s="1"/>
      <c r="M43" s="1"/>
      <c r="N43" s="1"/>
    </row>
    <row r="44" spans="1:14" ht="22.5" customHeight="1" x14ac:dyDescent="0.2">
      <c r="A44" s="116" t="s">
        <v>28</v>
      </c>
      <c r="B44" s="117"/>
      <c r="C44" s="118"/>
      <c r="D44" s="79" t="s">
        <v>24</v>
      </c>
      <c r="E44" s="8">
        <f>E41</f>
        <v>3170</v>
      </c>
      <c r="F44" s="8">
        <f>F41</f>
        <v>3170</v>
      </c>
      <c r="G44" s="77">
        <f>G41</f>
        <v>2377.4</v>
      </c>
      <c r="H44" s="7">
        <f t="shared" si="16"/>
        <v>792.59999999999991</v>
      </c>
      <c r="I44" s="74">
        <f t="shared" si="17"/>
        <v>0.74996845425867509</v>
      </c>
      <c r="J44" s="78" t="s">
        <v>54</v>
      </c>
      <c r="K44" s="9"/>
      <c r="L44" s="1"/>
      <c r="M44" s="1"/>
      <c r="N44" s="1"/>
    </row>
    <row r="45" spans="1:14" ht="24.75" customHeight="1" x14ac:dyDescent="0.2">
      <c r="A45" s="122"/>
      <c r="B45" s="123"/>
      <c r="C45" s="124"/>
      <c r="D45" s="79" t="s">
        <v>39</v>
      </c>
      <c r="E45" s="8">
        <f>E42+E43</f>
        <v>410</v>
      </c>
      <c r="F45" s="8">
        <f>F42+F43</f>
        <v>410</v>
      </c>
      <c r="G45" s="77">
        <f>G42+G43</f>
        <v>0</v>
      </c>
      <c r="H45" s="7">
        <f t="shared" si="16"/>
        <v>410</v>
      </c>
      <c r="I45" s="74">
        <f t="shared" si="17"/>
        <v>0</v>
      </c>
      <c r="J45" s="78" t="s">
        <v>54</v>
      </c>
      <c r="K45" s="9"/>
      <c r="L45" s="1"/>
      <c r="M45" s="1"/>
      <c r="N45" s="1"/>
    </row>
    <row r="46" spans="1:14" ht="26.25" customHeight="1" x14ac:dyDescent="0.2">
      <c r="A46" s="116" t="s">
        <v>40</v>
      </c>
      <c r="B46" s="117"/>
      <c r="C46" s="118"/>
      <c r="D46" s="79" t="s">
        <v>24</v>
      </c>
      <c r="E46" s="8">
        <f>E44</f>
        <v>3170</v>
      </c>
      <c r="F46" s="8">
        <f t="shared" ref="F46:G46" si="18">F44</f>
        <v>3170</v>
      </c>
      <c r="G46" s="77">
        <f t="shared" si="18"/>
        <v>2377.4</v>
      </c>
      <c r="H46" s="7">
        <f t="shared" si="16"/>
        <v>792.59999999999991</v>
      </c>
      <c r="I46" s="74">
        <f t="shared" si="17"/>
        <v>0.74996845425867509</v>
      </c>
      <c r="J46" s="78" t="s">
        <v>54</v>
      </c>
      <c r="K46" s="9"/>
      <c r="L46" s="1"/>
      <c r="M46" s="1"/>
      <c r="N46" s="1"/>
    </row>
    <row r="47" spans="1:14" ht="27" customHeight="1" x14ac:dyDescent="0.2">
      <c r="A47" s="122"/>
      <c r="B47" s="123"/>
      <c r="C47" s="124"/>
      <c r="D47" s="79" t="s">
        <v>39</v>
      </c>
      <c r="E47" s="8">
        <f>E45</f>
        <v>410</v>
      </c>
      <c r="F47" s="8">
        <f t="shared" ref="F47:G47" si="19">F45</f>
        <v>410</v>
      </c>
      <c r="G47" s="77">
        <f t="shared" si="19"/>
        <v>0</v>
      </c>
      <c r="H47" s="7">
        <f t="shared" si="16"/>
        <v>410</v>
      </c>
      <c r="I47" s="74">
        <f t="shared" si="17"/>
        <v>0</v>
      </c>
      <c r="J47" s="78" t="s">
        <v>54</v>
      </c>
      <c r="K47" s="9"/>
      <c r="L47" s="1"/>
      <c r="M47" s="1"/>
      <c r="N47" s="1"/>
    </row>
    <row r="48" spans="1:14" ht="22.5" customHeight="1" x14ac:dyDescent="0.2">
      <c r="A48" s="153" t="s">
        <v>41</v>
      </c>
      <c r="B48" s="154"/>
      <c r="C48" s="155"/>
      <c r="D48" s="79" t="s">
        <v>24</v>
      </c>
      <c r="E48" s="8">
        <f>E24+E36+E46</f>
        <v>78716.399999999994</v>
      </c>
      <c r="F48" s="8">
        <f t="shared" ref="F48:G48" si="20">F24+F36+F46</f>
        <v>78716.399999999994</v>
      </c>
      <c r="G48" s="77">
        <f t="shared" si="20"/>
        <v>50663.8</v>
      </c>
      <c r="H48" s="7">
        <f t="shared" si="16"/>
        <v>28052.599999999991</v>
      </c>
      <c r="I48" s="74">
        <f t="shared" si="17"/>
        <v>0.64362445437037274</v>
      </c>
      <c r="J48" s="78" t="s">
        <v>54</v>
      </c>
      <c r="K48" s="9"/>
      <c r="L48" s="1"/>
      <c r="M48" s="1"/>
      <c r="N48" s="1"/>
    </row>
    <row r="49" spans="1:14" ht="25.5" customHeight="1" x14ac:dyDescent="0.2">
      <c r="A49" s="156"/>
      <c r="B49" s="141"/>
      <c r="C49" s="157"/>
      <c r="D49" s="79" t="s">
        <v>39</v>
      </c>
      <c r="E49" s="8">
        <f>E25+E37+E47</f>
        <v>1560</v>
      </c>
      <c r="F49" s="8">
        <f t="shared" ref="F49:G49" si="21">F25+F37+F47</f>
        <v>1560</v>
      </c>
      <c r="G49" s="77">
        <f t="shared" si="21"/>
        <v>190</v>
      </c>
      <c r="H49" s="7">
        <f t="shared" si="16"/>
        <v>1370</v>
      </c>
      <c r="I49" s="74">
        <f t="shared" si="17"/>
        <v>0.12179487179487179</v>
      </c>
      <c r="J49" s="78" t="s">
        <v>54</v>
      </c>
      <c r="K49" s="9"/>
      <c r="L49" s="1"/>
      <c r="M49" s="1"/>
      <c r="N49" s="1"/>
    </row>
    <row r="50" spans="1:14" ht="18.75" customHeight="1" x14ac:dyDescent="0.2">
      <c r="A50" s="150" t="s">
        <v>42</v>
      </c>
      <c r="B50" s="151"/>
      <c r="C50" s="151"/>
      <c r="D50" s="151"/>
      <c r="E50" s="151"/>
      <c r="F50" s="151"/>
      <c r="G50" s="151"/>
      <c r="H50" s="151"/>
      <c r="I50" s="151"/>
      <c r="J50" s="152"/>
      <c r="K50" s="9"/>
      <c r="L50" s="1"/>
      <c r="M50" s="1"/>
      <c r="N50" s="1"/>
    </row>
    <row r="51" spans="1:14" ht="22.5" customHeight="1" x14ac:dyDescent="0.2">
      <c r="A51" s="160" t="s">
        <v>51</v>
      </c>
      <c r="B51" s="161"/>
      <c r="C51" s="162"/>
      <c r="D51" s="79" t="s">
        <v>24</v>
      </c>
      <c r="E51" s="8">
        <f>E48</f>
        <v>78716.399999999994</v>
      </c>
      <c r="F51" s="8">
        <f t="shared" ref="F51:G51" si="22">F48</f>
        <v>78716.399999999994</v>
      </c>
      <c r="G51" s="77">
        <f t="shared" si="22"/>
        <v>50663.8</v>
      </c>
      <c r="H51" s="7">
        <f>F51-G51</f>
        <v>28052.599999999991</v>
      </c>
      <c r="I51" s="74">
        <f>G51/F51</f>
        <v>0.64362445437037274</v>
      </c>
      <c r="J51" s="78" t="s">
        <v>54</v>
      </c>
      <c r="K51" s="9"/>
      <c r="L51" s="1"/>
      <c r="M51" s="1"/>
      <c r="N51" s="1"/>
    </row>
    <row r="52" spans="1:14" ht="26.25" customHeight="1" x14ac:dyDescent="0.2">
      <c r="A52" s="163"/>
      <c r="B52" s="164"/>
      <c r="C52" s="165"/>
      <c r="D52" s="79" t="s">
        <v>39</v>
      </c>
      <c r="E52" s="8">
        <f>E25+E37+E42</f>
        <v>1527</v>
      </c>
      <c r="F52" s="8">
        <f t="shared" ref="F52:G52" si="23">F25+F37+F42</f>
        <v>1527</v>
      </c>
      <c r="G52" s="77">
        <f t="shared" si="23"/>
        <v>190</v>
      </c>
      <c r="H52" s="7">
        <f t="shared" ref="H52:H56" si="24">F52-G52</f>
        <v>1337</v>
      </c>
      <c r="I52" s="74">
        <v>0</v>
      </c>
      <c r="J52" s="78" t="s">
        <v>54</v>
      </c>
      <c r="K52" s="9"/>
      <c r="L52" s="1"/>
      <c r="M52" s="1"/>
      <c r="N52" s="1"/>
    </row>
    <row r="53" spans="1:14" ht="22.5" customHeight="1" x14ac:dyDescent="0.2">
      <c r="A53" s="166"/>
      <c r="B53" s="167"/>
      <c r="C53" s="168"/>
      <c r="D53" s="91" t="s">
        <v>53</v>
      </c>
      <c r="E53" s="8">
        <f>SUM(E51:E52)</f>
        <v>80243.399999999994</v>
      </c>
      <c r="F53" s="8">
        <f t="shared" ref="F53:G53" si="25">SUM(F51:F52)</f>
        <v>80243.399999999994</v>
      </c>
      <c r="G53" s="77">
        <f t="shared" si="25"/>
        <v>50853.8</v>
      </c>
      <c r="H53" s="7">
        <f t="shared" si="24"/>
        <v>29389.599999999991</v>
      </c>
      <c r="I53" s="74">
        <f t="shared" ref="I53:I56" si="26">G53/F53</f>
        <v>0.63374433286725151</v>
      </c>
      <c r="J53" s="78" t="s">
        <v>54</v>
      </c>
      <c r="K53" s="9"/>
      <c r="L53" s="1"/>
      <c r="M53" s="1"/>
      <c r="N53" s="1"/>
    </row>
    <row r="54" spans="1:14" ht="21" customHeight="1" x14ac:dyDescent="0.2">
      <c r="A54" s="160" t="s">
        <v>52</v>
      </c>
      <c r="B54" s="161"/>
      <c r="C54" s="162"/>
      <c r="D54" s="79" t="s">
        <v>24</v>
      </c>
      <c r="E54" s="8">
        <v>0</v>
      </c>
      <c r="F54" s="8">
        <v>0</v>
      </c>
      <c r="G54" s="77">
        <v>0</v>
      </c>
      <c r="H54" s="7">
        <f t="shared" si="24"/>
        <v>0</v>
      </c>
      <c r="I54" s="74">
        <v>0</v>
      </c>
      <c r="J54" s="78" t="s">
        <v>54</v>
      </c>
      <c r="K54" s="9"/>
      <c r="L54" s="1"/>
      <c r="M54" s="1"/>
      <c r="N54" s="1"/>
    </row>
    <row r="55" spans="1:14" ht="24.75" customHeight="1" x14ac:dyDescent="0.2">
      <c r="A55" s="163"/>
      <c r="B55" s="164"/>
      <c r="C55" s="165"/>
      <c r="D55" s="79" t="s">
        <v>39</v>
      </c>
      <c r="E55" s="8">
        <f>E43</f>
        <v>33</v>
      </c>
      <c r="F55" s="8">
        <f t="shared" ref="F55:G55" si="27">F43</f>
        <v>33</v>
      </c>
      <c r="G55" s="77">
        <f t="shared" si="27"/>
        <v>0</v>
      </c>
      <c r="H55" s="7">
        <f t="shared" si="24"/>
        <v>33</v>
      </c>
      <c r="I55" s="74">
        <f t="shared" si="26"/>
        <v>0</v>
      </c>
      <c r="J55" s="78" t="s">
        <v>54</v>
      </c>
      <c r="K55" s="9"/>
      <c r="L55" s="1"/>
      <c r="M55" s="1"/>
      <c r="N55" s="1"/>
    </row>
    <row r="56" spans="1:14" ht="24.75" customHeight="1" thickBot="1" x14ac:dyDescent="0.25">
      <c r="A56" s="169"/>
      <c r="B56" s="170"/>
      <c r="C56" s="171"/>
      <c r="D56" s="90" t="s">
        <v>53</v>
      </c>
      <c r="E56" s="81">
        <f>SUM(E54:E55)</f>
        <v>33</v>
      </c>
      <c r="F56" s="81">
        <f t="shared" ref="F56:G56" si="28">SUM(F54:F55)</f>
        <v>33</v>
      </c>
      <c r="G56" s="100">
        <f t="shared" si="28"/>
        <v>0</v>
      </c>
      <c r="H56" s="82">
        <f t="shared" si="24"/>
        <v>33</v>
      </c>
      <c r="I56" s="83">
        <f t="shared" si="26"/>
        <v>0</v>
      </c>
      <c r="J56" s="84" t="s">
        <v>54</v>
      </c>
      <c r="K56" s="9"/>
      <c r="L56" s="1"/>
      <c r="M56" s="1"/>
      <c r="N56" s="1"/>
    </row>
    <row r="57" spans="1:14" ht="24.75" customHeight="1" x14ac:dyDescent="0.2">
      <c r="A57" s="52"/>
      <c r="B57" s="51"/>
      <c r="C57" s="36"/>
      <c r="D57" s="41"/>
      <c r="E57" s="38"/>
      <c r="F57" s="38"/>
      <c r="G57" s="38"/>
      <c r="H57" s="38"/>
      <c r="I57" s="39"/>
      <c r="J57" s="40"/>
      <c r="K57" s="9"/>
      <c r="L57" s="1"/>
      <c r="M57" s="1"/>
      <c r="N57" s="1"/>
    </row>
    <row r="58" spans="1:14" ht="45" customHeight="1" x14ac:dyDescent="0.25">
      <c r="A58" s="141" t="s">
        <v>11</v>
      </c>
      <c r="B58" s="141"/>
      <c r="C58" s="143" t="s">
        <v>61</v>
      </c>
      <c r="D58" s="143"/>
      <c r="E58" s="53"/>
      <c r="F58" s="38"/>
      <c r="G58" s="159" t="s">
        <v>49</v>
      </c>
      <c r="H58" s="159"/>
      <c r="I58" s="54"/>
      <c r="J58" s="85" t="s">
        <v>46</v>
      </c>
      <c r="K58" s="9"/>
      <c r="L58" s="1"/>
      <c r="M58" s="1"/>
      <c r="N58" s="1"/>
    </row>
    <row r="59" spans="1:14" ht="24.75" customHeight="1" x14ac:dyDescent="0.2">
      <c r="A59" s="58"/>
      <c r="B59" s="59" t="s">
        <v>9</v>
      </c>
      <c r="C59" s="145" t="s">
        <v>36</v>
      </c>
      <c r="D59" s="145"/>
      <c r="E59" s="55" t="s">
        <v>3</v>
      </c>
      <c r="F59" s="55"/>
      <c r="G59" s="158" t="s">
        <v>37</v>
      </c>
      <c r="H59" s="158"/>
      <c r="I59" s="92" t="s">
        <v>3</v>
      </c>
      <c r="J59" s="57" t="s">
        <v>38</v>
      </c>
      <c r="K59" s="9"/>
      <c r="L59" s="1"/>
      <c r="M59" s="1"/>
      <c r="N59" s="1"/>
    </row>
    <row r="60" spans="1:14" ht="24.75" customHeight="1" x14ac:dyDescent="0.2">
      <c r="A60" s="86"/>
      <c r="B60" s="68"/>
      <c r="C60" s="68"/>
      <c r="D60" s="68"/>
      <c r="E60" s="69"/>
      <c r="F60" s="69"/>
      <c r="G60" s="69"/>
      <c r="H60" s="69"/>
      <c r="I60" s="56"/>
      <c r="J60" s="57"/>
      <c r="K60" s="9"/>
      <c r="L60" s="1"/>
      <c r="M60" s="1"/>
      <c r="N60" s="1"/>
    </row>
    <row r="61" spans="1:14" ht="29.25" customHeight="1" x14ac:dyDescent="0.25">
      <c r="A61" s="141" t="s">
        <v>48</v>
      </c>
      <c r="B61" s="141"/>
      <c r="C61" s="143" t="s">
        <v>50</v>
      </c>
      <c r="D61" s="143"/>
      <c r="E61" s="60"/>
      <c r="F61" s="61"/>
      <c r="G61" s="159" t="s">
        <v>62</v>
      </c>
      <c r="H61" s="159"/>
      <c r="I61" s="62"/>
      <c r="J61" s="85" t="s">
        <v>47</v>
      </c>
      <c r="K61" s="9"/>
      <c r="L61" s="1"/>
      <c r="M61" s="1"/>
      <c r="N61" s="1"/>
    </row>
    <row r="62" spans="1:14" ht="24" customHeight="1" x14ac:dyDescent="0.2">
      <c r="A62" s="142" t="s">
        <v>43</v>
      </c>
      <c r="B62" s="142"/>
      <c r="C62" s="145" t="s">
        <v>36</v>
      </c>
      <c r="D62" s="145"/>
      <c r="E62" s="55" t="s">
        <v>3</v>
      </c>
      <c r="F62" s="55"/>
      <c r="G62" s="158" t="s">
        <v>37</v>
      </c>
      <c r="H62" s="158"/>
      <c r="I62" s="92" t="s">
        <v>3</v>
      </c>
      <c r="J62" s="57" t="s">
        <v>38</v>
      </c>
      <c r="K62" s="9"/>
      <c r="L62" s="1"/>
      <c r="M62" s="1"/>
      <c r="N62" s="1"/>
    </row>
    <row r="63" spans="1:14" ht="11.25" customHeight="1" x14ac:dyDescent="0.2">
      <c r="A63" s="52"/>
      <c r="B63" s="51"/>
      <c r="C63" s="36"/>
      <c r="D63" s="37"/>
      <c r="E63" s="38"/>
      <c r="F63" s="38"/>
      <c r="G63" s="38"/>
      <c r="H63" s="38"/>
      <c r="I63" s="39"/>
      <c r="J63" s="40"/>
      <c r="K63" s="9"/>
      <c r="L63" s="1"/>
      <c r="M63" s="1"/>
      <c r="N63" s="1"/>
    </row>
    <row r="64" spans="1:14" ht="23.25" customHeight="1" x14ac:dyDescent="0.2">
      <c r="A64" s="144"/>
      <c r="B64" s="63" t="s">
        <v>44</v>
      </c>
      <c r="C64" s="140" t="s">
        <v>45</v>
      </c>
      <c r="D64" s="140"/>
      <c r="E64" s="38"/>
      <c r="F64" s="38"/>
      <c r="G64" s="38"/>
      <c r="H64" s="38"/>
      <c r="I64" s="39"/>
      <c r="J64" s="40"/>
      <c r="K64" s="9"/>
      <c r="L64" s="1"/>
      <c r="M64" s="1"/>
      <c r="N64" s="1"/>
    </row>
    <row r="65" spans="1:14" ht="23.25" customHeight="1" x14ac:dyDescent="0.2">
      <c r="A65" s="144"/>
      <c r="B65" s="51"/>
      <c r="C65" s="36"/>
      <c r="D65" s="37"/>
      <c r="E65" s="38"/>
      <c r="F65" s="38"/>
      <c r="G65" s="38"/>
      <c r="H65" s="38"/>
      <c r="I65" s="39"/>
      <c r="J65" s="40"/>
      <c r="K65" s="9"/>
      <c r="L65" s="1"/>
      <c r="M65" s="1"/>
      <c r="N65" s="1"/>
    </row>
    <row r="66" spans="1:14" ht="24.75" customHeight="1" x14ac:dyDescent="0.2">
      <c r="A66" s="52"/>
      <c r="B66" s="51"/>
      <c r="C66" s="36"/>
      <c r="D66" s="41"/>
      <c r="E66" s="38"/>
      <c r="F66" s="38"/>
      <c r="G66" s="38"/>
      <c r="H66" s="38"/>
      <c r="I66" s="39"/>
      <c r="J66" s="40"/>
      <c r="K66" s="9"/>
      <c r="L66" s="1"/>
      <c r="M66" s="1"/>
      <c r="N66" s="1"/>
    </row>
    <row r="67" spans="1:14" ht="24.75" customHeight="1" x14ac:dyDescent="0.2">
      <c r="A67" s="52"/>
      <c r="B67" s="51"/>
      <c r="C67" s="36"/>
      <c r="D67" s="37"/>
      <c r="E67" s="38"/>
      <c r="F67" s="38"/>
      <c r="G67" s="38"/>
      <c r="H67" s="38"/>
      <c r="I67" s="39"/>
      <c r="J67" s="40"/>
      <c r="K67" s="9"/>
      <c r="L67" s="1"/>
      <c r="M67" s="1"/>
      <c r="N67" s="1"/>
    </row>
    <row r="68" spans="1:14" ht="24.75" customHeight="1" x14ac:dyDescent="0.2">
      <c r="A68" s="52"/>
      <c r="B68" s="51"/>
      <c r="C68" s="36"/>
      <c r="D68" s="37"/>
      <c r="E68" s="38"/>
      <c r="F68" s="38"/>
      <c r="G68" s="38"/>
      <c r="H68" s="38"/>
      <c r="I68" s="39"/>
      <c r="J68" s="40"/>
      <c r="K68" s="9"/>
      <c r="L68" s="1"/>
      <c r="M68" s="1"/>
      <c r="N68" s="1"/>
    </row>
    <row r="69" spans="1:14" ht="24.75" customHeight="1" x14ac:dyDescent="0.2">
      <c r="A69" s="52"/>
      <c r="B69" s="51"/>
      <c r="C69" s="36"/>
      <c r="D69" s="37"/>
      <c r="E69" s="38"/>
      <c r="F69" s="38"/>
      <c r="G69" s="38"/>
      <c r="H69" s="38"/>
      <c r="I69" s="39"/>
      <c r="J69" s="40"/>
      <c r="K69" s="9"/>
      <c r="L69" s="1"/>
      <c r="M69" s="1"/>
      <c r="N69" s="1"/>
    </row>
    <row r="70" spans="1:14" ht="24.75" customHeight="1" x14ac:dyDescent="0.2">
      <c r="A70" s="52"/>
      <c r="B70" s="51"/>
      <c r="C70" s="36"/>
      <c r="D70" s="41"/>
      <c r="E70" s="42"/>
      <c r="F70" s="42"/>
      <c r="G70" s="42"/>
      <c r="H70" s="42"/>
      <c r="I70" s="39"/>
      <c r="J70" s="40"/>
      <c r="K70" s="9"/>
      <c r="L70" s="1"/>
      <c r="M70" s="1"/>
      <c r="N70" s="1"/>
    </row>
    <row r="71" spans="1:14" ht="28.5" customHeight="1" x14ac:dyDescent="0.2">
      <c r="A71" s="52"/>
      <c r="B71" s="51"/>
      <c r="C71" s="36"/>
      <c r="D71" s="37"/>
      <c r="E71" s="42"/>
      <c r="F71" s="42"/>
      <c r="G71" s="42"/>
      <c r="H71" s="42"/>
      <c r="I71" s="39"/>
      <c r="J71" s="40"/>
      <c r="K71" s="9"/>
      <c r="L71" s="1"/>
      <c r="M71" s="1"/>
      <c r="N71" s="1"/>
    </row>
    <row r="72" spans="1:14" ht="24.75" customHeight="1" x14ac:dyDescent="0.2">
      <c r="A72" s="52"/>
      <c r="B72" s="51"/>
      <c r="C72" s="36"/>
      <c r="D72" s="41"/>
      <c r="E72" s="38"/>
      <c r="F72" s="38"/>
      <c r="G72" s="38"/>
      <c r="H72" s="38"/>
      <c r="I72" s="39"/>
      <c r="J72" s="40"/>
      <c r="K72" s="9"/>
      <c r="L72" s="1"/>
      <c r="M72" s="1"/>
      <c r="N72" s="1"/>
    </row>
    <row r="73" spans="1:14" ht="24.75" customHeight="1" x14ac:dyDescent="0.2">
      <c r="A73" s="52"/>
      <c r="B73" s="51"/>
      <c r="C73" s="36"/>
      <c r="D73" s="37"/>
      <c r="E73" s="38"/>
      <c r="F73" s="38"/>
      <c r="G73" s="38"/>
      <c r="H73" s="38"/>
      <c r="I73" s="39"/>
      <c r="J73" s="40"/>
      <c r="K73" s="9"/>
      <c r="L73" s="1"/>
      <c r="M73" s="1"/>
      <c r="N73" s="1"/>
    </row>
    <row r="74" spans="1:14" ht="24.75" customHeight="1" x14ac:dyDescent="0.2">
      <c r="A74" s="52"/>
      <c r="B74" s="51"/>
      <c r="C74" s="36"/>
      <c r="D74" s="37"/>
      <c r="E74" s="38"/>
      <c r="F74" s="38"/>
      <c r="G74" s="38"/>
      <c r="H74" s="38"/>
      <c r="I74" s="39"/>
      <c r="J74" s="40"/>
      <c r="K74" s="9"/>
      <c r="L74" s="1"/>
      <c r="M74" s="1"/>
      <c r="N74" s="1"/>
    </row>
    <row r="75" spans="1:14" ht="24.75" customHeight="1" x14ac:dyDescent="0.2">
      <c r="A75" s="52"/>
      <c r="B75" s="51"/>
      <c r="C75" s="36"/>
      <c r="D75" s="37"/>
      <c r="E75" s="38"/>
      <c r="F75" s="38"/>
      <c r="G75" s="38"/>
      <c r="H75" s="38"/>
      <c r="I75" s="39"/>
      <c r="J75" s="40"/>
      <c r="K75" s="9"/>
      <c r="L75" s="1"/>
      <c r="M75" s="1"/>
      <c r="N75" s="1"/>
    </row>
    <row r="76" spans="1:14" ht="24.75" customHeight="1" x14ac:dyDescent="0.2">
      <c r="A76" s="52"/>
      <c r="B76" s="51"/>
      <c r="C76" s="36"/>
      <c r="D76" s="41"/>
      <c r="E76" s="38"/>
      <c r="F76" s="38"/>
      <c r="G76" s="38"/>
      <c r="H76" s="38"/>
      <c r="I76" s="39"/>
      <c r="J76" s="40"/>
      <c r="K76" s="9"/>
      <c r="L76" s="1"/>
      <c r="M76" s="1"/>
      <c r="N76" s="1"/>
    </row>
    <row r="77" spans="1:14" ht="24.75" customHeight="1" x14ac:dyDescent="0.2">
      <c r="A77" s="52"/>
      <c r="B77" s="51"/>
      <c r="C77" s="36"/>
      <c r="D77" s="37"/>
      <c r="E77" s="38"/>
      <c r="F77" s="38"/>
      <c r="G77" s="38"/>
      <c r="H77" s="38"/>
      <c r="I77" s="39"/>
      <c r="J77" s="40"/>
      <c r="K77" s="9"/>
      <c r="L77" s="1"/>
      <c r="M77" s="1"/>
      <c r="N77" s="1"/>
    </row>
    <row r="78" spans="1:14" ht="34.5" customHeight="1" x14ac:dyDescent="0.2">
      <c r="A78" s="43"/>
      <c r="B78" s="44"/>
      <c r="C78" s="44"/>
      <c r="D78" s="45"/>
      <c r="E78" s="39"/>
      <c r="F78" s="39"/>
      <c r="G78" s="39"/>
      <c r="H78" s="39"/>
      <c r="I78" s="39"/>
      <c r="J78" s="40"/>
      <c r="K78" s="9"/>
      <c r="L78" s="1"/>
      <c r="M78" s="1"/>
      <c r="N78" s="1"/>
    </row>
    <row r="79" spans="1:14" ht="29.25" customHeight="1" x14ac:dyDescent="0.2">
      <c r="A79" s="46"/>
      <c r="B79" s="47"/>
      <c r="C79" s="47"/>
      <c r="D79" s="46"/>
      <c r="E79" s="39"/>
      <c r="F79" s="39"/>
      <c r="G79" s="39"/>
      <c r="H79" s="39"/>
      <c r="I79" s="39"/>
      <c r="J79" s="40"/>
      <c r="K79" s="9"/>
      <c r="L79" s="1"/>
      <c r="M79" s="1"/>
      <c r="N79" s="1"/>
    </row>
    <row r="80" spans="1:14" ht="16.5" customHeight="1" x14ac:dyDescent="0.2">
      <c r="A80" s="46"/>
      <c r="B80" s="48"/>
      <c r="C80" s="48"/>
      <c r="D80" s="46"/>
      <c r="E80" s="49"/>
      <c r="F80" s="49"/>
      <c r="G80" s="49"/>
      <c r="H80" s="49"/>
      <c r="I80" s="39"/>
      <c r="J80" s="40"/>
      <c r="K80" s="9"/>
      <c r="L80" s="1"/>
      <c r="M80" s="1"/>
      <c r="N80" s="1"/>
    </row>
    <row r="81" spans="1:14" ht="23.25" customHeight="1" x14ac:dyDescent="0.2">
      <c r="A81" s="46"/>
      <c r="B81" s="46"/>
      <c r="C81" s="46"/>
      <c r="D81" s="45"/>
      <c r="E81" s="50"/>
      <c r="F81" s="50"/>
      <c r="G81" s="50"/>
      <c r="H81" s="50"/>
      <c r="I81" s="39"/>
      <c r="J81" s="40"/>
      <c r="K81" s="9"/>
      <c r="L81" s="1"/>
      <c r="M81" s="1"/>
      <c r="N81" s="1"/>
    </row>
    <row r="82" spans="1:14" ht="23.25" customHeight="1" x14ac:dyDescent="0.2">
      <c r="A82" s="46"/>
      <c r="B82" s="46"/>
      <c r="C82" s="46"/>
      <c r="D82" s="37"/>
      <c r="E82" s="50"/>
      <c r="F82" s="50"/>
      <c r="G82" s="50"/>
      <c r="H82" s="50"/>
      <c r="I82" s="39"/>
      <c r="J82" s="40"/>
      <c r="K82" s="9"/>
      <c r="L82" s="1"/>
      <c r="M82" s="1"/>
      <c r="N82" s="1"/>
    </row>
    <row r="83" spans="1:14" ht="23.25" customHeight="1" x14ac:dyDescent="0.2">
      <c r="A83" s="10"/>
      <c r="B83" s="11"/>
      <c r="C83" s="11"/>
      <c r="D83" s="10"/>
      <c r="E83" s="12"/>
      <c r="F83" s="12"/>
      <c r="G83" s="12"/>
      <c r="H83" s="12"/>
      <c r="I83" s="12"/>
      <c r="J83" s="13"/>
      <c r="K83" s="9"/>
      <c r="L83" s="1"/>
      <c r="M83" s="1"/>
      <c r="N83" s="1"/>
    </row>
    <row r="84" spans="1:14" ht="23.25" customHeight="1" x14ac:dyDescent="0.2">
      <c r="A84" s="10"/>
      <c r="B84" s="11"/>
      <c r="C84" s="11"/>
      <c r="D84" s="10"/>
      <c r="E84" s="12"/>
      <c r="F84" s="12"/>
      <c r="G84" s="12"/>
      <c r="H84" s="12"/>
      <c r="I84" s="12"/>
      <c r="J84" s="13"/>
      <c r="K84" s="9"/>
      <c r="L84" s="1"/>
      <c r="M84" s="1"/>
      <c r="N84" s="1"/>
    </row>
    <row r="85" spans="1:14" ht="23.25" customHeight="1" x14ac:dyDescent="0.2">
      <c r="A85" s="10"/>
      <c r="B85" s="11"/>
      <c r="C85" s="11"/>
      <c r="D85" s="10"/>
      <c r="E85" s="12"/>
      <c r="F85" s="12"/>
      <c r="G85" s="12"/>
      <c r="H85" s="12"/>
      <c r="I85" s="12"/>
      <c r="J85" s="13"/>
      <c r="K85" s="9"/>
      <c r="L85" s="1"/>
      <c r="M85" s="1"/>
      <c r="N85" s="1"/>
    </row>
    <row r="86" spans="1:14" ht="23.25" customHeight="1" x14ac:dyDescent="0.2">
      <c r="A86" s="10"/>
      <c r="B86" s="11"/>
      <c r="C86" s="11"/>
      <c r="D86" s="10"/>
      <c r="E86" s="12"/>
      <c r="F86" s="12"/>
      <c r="G86" s="12"/>
      <c r="H86" s="12"/>
      <c r="I86" s="12"/>
      <c r="J86" s="13"/>
      <c r="K86" s="9"/>
      <c r="L86" s="1"/>
      <c r="M86" s="1"/>
      <c r="N86" s="1"/>
    </row>
    <row r="87" spans="1:14" x14ac:dyDescent="0.2">
      <c r="A87" s="14"/>
      <c r="B87" s="14"/>
      <c r="C87" s="14"/>
      <c r="D87" s="14"/>
      <c r="E87" s="15"/>
      <c r="F87" s="15"/>
      <c r="G87" s="15"/>
      <c r="H87" s="15"/>
      <c r="I87" s="15"/>
      <c r="J87" s="16"/>
      <c r="K87" s="16"/>
      <c r="L87" s="1"/>
      <c r="M87" s="1"/>
      <c r="N87" s="1"/>
    </row>
    <row r="88" spans="1:14" x14ac:dyDescent="0.2">
      <c r="A88" s="14"/>
      <c r="B88" s="14"/>
      <c r="C88" s="14"/>
      <c r="D88" s="14"/>
      <c r="E88" s="15"/>
      <c r="F88" s="15"/>
      <c r="G88" s="15"/>
      <c r="H88" s="15"/>
      <c r="I88" s="15"/>
      <c r="J88" s="16"/>
      <c r="K88" s="16"/>
      <c r="L88" s="1"/>
      <c r="M88" s="1"/>
      <c r="N88" s="1"/>
    </row>
    <row r="89" spans="1:14" ht="16.5" customHeight="1" x14ac:dyDescent="0.2">
      <c r="A89" s="17"/>
      <c r="B89" s="14"/>
      <c r="C89" s="14"/>
      <c r="D89" s="14"/>
      <c r="E89" s="15"/>
      <c r="F89" s="15"/>
      <c r="G89" s="15"/>
      <c r="H89" s="15"/>
      <c r="I89" s="15"/>
      <c r="J89" s="16"/>
      <c r="K89" s="16"/>
      <c r="L89" s="1"/>
      <c r="M89" s="1"/>
      <c r="N89" s="1"/>
    </row>
    <row r="90" spans="1:14" ht="22.5" customHeight="1" x14ac:dyDescent="0.25">
      <c r="A90" s="65"/>
      <c r="B90" s="65"/>
      <c r="C90" s="31"/>
      <c r="D90" s="18"/>
      <c r="E90" s="18"/>
      <c r="F90" s="18"/>
      <c r="G90" s="18"/>
      <c r="H90" s="18"/>
      <c r="I90" s="19"/>
      <c r="J90" s="19"/>
      <c r="K90" s="1"/>
      <c r="L90" s="1"/>
      <c r="M90" s="1"/>
      <c r="N90" s="1"/>
    </row>
    <row r="91" spans="1:14" x14ac:dyDescent="0.2">
      <c r="A91" s="66"/>
      <c r="B91" s="66"/>
      <c r="C91" s="32"/>
      <c r="D91" s="20"/>
      <c r="E91" s="20"/>
      <c r="F91" s="20"/>
      <c r="G91" s="20"/>
      <c r="H91" s="20"/>
      <c r="I91" s="20"/>
      <c r="J91" s="21"/>
      <c r="K91" s="1"/>
      <c r="L91" s="1"/>
      <c r="M91" s="1"/>
      <c r="N91" s="1"/>
    </row>
    <row r="92" spans="1:14" ht="20.25" customHeight="1" x14ac:dyDescent="0.2">
      <c r="A92" s="22"/>
      <c r="B92" s="22"/>
      <c r="C92" s="22"/>
      <c r="D92" s="19"/>
      <c r="E92" s="19"/>
      <c r="F92" s="19"/>
      <c r="G92" s="19"/>
      <c r="H92" s="19"/>
      <c r="I92" s="19"/>
      <c r="J92" s="23"/>
      <c r="K92" s="1"/>
      <c r="L92" s="1"/>
      <c r="M92" s="1"/>
      <c r="N92" s="1"/>
    </row>
    <row r="93" spans="1:14" ht="15.75" x14ac:dyDescent="0.2">
      <c r="A93" s="67"/>
      <c r="B93" s="67"/>
      <c r="C93" s="64"/>
      <c r="D93" s="19"/>
      <c r="E93" s="19"/>
      <c r="F93" s="19"/>
      <c r="G93" s="19"/>
      <c r="H93" s="19"/>
      <c r="I93" s="19"/>
      <c r="J93" s="23"/>
      <c r="K93" s="1"/>
      <c r="L93" s="1"/>
      <c r="M93" s="1"/>
      <c r="N93" s="1"/>
    </row>
    <row r="94" spans="1:14" ht="15.75" x14ac:dyDescent="0.2">
      <c r="A94" s="66"/>
      <c r="B94" s="66"/>
      <c r="C94" s="32"/>
      <c r="D94" s="20"/>
      <c r="E94" s="20"/>
      <c r="F94" s="20"/>
      <c r="G94" s="20"/>
      <c r="H94" s="20"/>
      <c r="I94" s="19"/>
      <c r="J94" s="23"/>
      <c r="K94" s="1"/>
      <c r="L94" s="1"/>
      <c r="M94" s="1"/>
      <c r="N94" s="1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</sheetData>
  <mergeCells count="52">
    <mergeCell ref="G62:H62"/>
    <mergeCell ref="G58:H58"/>
    <mergeCell ref="G61:H61"/>
    <mergeCell ref="G59:H59"/>
    <mergeCell ref="A51:C53"/>
    <mergeCell ref="A54:C56"/>
    <mergeCell ref="B41:B43"/>
    <mergeCell ref="A41:A43"/>
    <mergeCell ref="A50:J50"/>
    <mergeCell ref="A44:C45"/>
    <mergeCell ref="A46:C47"/>
    <mergeCell ref="A48:C49"/>
    <mergeCell ref="A29:J29"/>
    <mergeCell ref="A39:J39"/>
    <mergeCell ref="A40:J40"/>
    <mergeCell ref="B31:B32"/>
    <mergeCell ref="A31:A32"/>
    <mergeCell ref="A36:C38"/>
    <mergeCell ref="A33:C35"/>
    <mergeCell ref="C64:D64"/>
    <mergeCell ref="A58:B58"/>
    <mergeCell ref="A61:B61"/>
    <mergeCell ref="A62:B62"/>
    <mergeCell ref="C58:D58"/>
    <mergeCell ref="C61:D61"/>
    <mergeCell ref="A64:A65"/>
    <mergeCell ref="C59:D59"/>
    <mergeCell ref="C62:D62"/>
    <mergeCell ref="I1:J1"/>
    <mergeCell ref="A12:A13"/>
    <mergeCell ref="B12:B13"/>
    <mergeCell ref="D12:D13"/>
    <mergeCell ref="E12:E13"/>
    <mergeCell ref="J12:J13"/>
    <mergeCell ref="C12:C13"/>
    <mergeCell ref="F12:F13"/>
    <mergeCell ref="G12:G13"/>
    <mergeCell ref="H12:I12"/>
    <mergeCell ref="A15:J15"/>
    <mergeCell ref="I2:J2"/>
    <mergeCell ref="A3:J3"/>
    <mergeCell ref="A4:J4"/>
    <mergeCell ref="A5:J5"/>
    <mergeCell ref="A7:D7"/>
    <mergeCell ref="B18:B19"/>
    <mergeCell ref="C18:C19"/>
    <mergeCell ref="A17:J17"/>
    <mergeCell ref="A28:J28"/>
    <mergeCell ref="A16:J16"/>
    <mergeCell ref="A18:A19"/>
    <mergeCell ref="A21:C23"/>
    <mergeCell ref="A24:C26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3 кв. 2014 </vt:lpstr>
      <vt:lpstr>'отчет за 3 кв. 2014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2014-10-14T06:02:49Z</cp:lastPrinted>
  <dcterms:created xsi:type="dcterms:W3CDTF">2014-04-07T02:44:58Z</dcterms:created>
  <dcterms:modified xsi:type="dcterms:W3CDTF">2014-10-14T08:28:14Z</dcterms:modified>
</cp:coreProperties>
</file>