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5" windowWidth="14805" windowHeight="6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Лист1!$A$1:$J$78</definedName>
  </definedNames>
  <calcPr calcId="145621"/>
</workbook>
</file>

<file path=xl/calcChain.xml><?xml version="1.0" encoding="utf-8"?>
<calcChain xmlns="http://schemas.openxmlformats.org/spreadsheetml/2006/main">
  <c r="G69" i="1" l="1"/>
  <c r="H67" i="1" l="1"/>
  <c r="I19" i="1" l="1"/>
  <c r="H17" i="1"/>
  <c r="H65" i="1" l="1"/>
  <c r="I65" i="1" s="1"/>
  <c r="H55" i="1"/>
  <c r="I55" i="1" s="1"/>
  <c r="H63" i="1"/>
  <c r="I63" i="1" s="1"/>
  <c r="I62" i="1"/>
  <c r="H62" i="1"/>
  <c r="H61" i="1"/>
  <c r="I61" i="1" s="1"/>
  <c r="H60" i="1"/>
  <c r="I60" i="1" s="1"/>
  <c r="I59" i="1"/>
  <c r="H59" i="1"/>
  <c r="H56" i="1"/>
  <c r="I56" i="1" s="1"/>
  <c r="H54" i="1"/>
  <c r="I54" i="1" s="1"/>
  <c r="H53" i="1"/>
  <c r="I53" i="1" s="1"/>
  <c r="I50" i="1"/>
  <c r="H50" i="1"/>
  <c r="I51" i="1"/>
  <c r="H51" i="1"/>
  <c r="H49" i="1"/>
  <c r="I49" i="1" s="1"/>
  <c r="H48" i="1"/>
  <c r="I48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H27" i="1" l="1"/>
  <c r="I27" i="1"/>
  <c r="H19" i="1"/>
  <c r="H52" i="1"/>
  <c r="I52" i="1" s="1"/>
  <c r="H66" i="1"/>
  <c r="I66" i="1" s="1"/>
  <c r="H68" i="1"/>
  <c r="I68" i="1" s="1"/>
  <c r="I14" i="1"/>
  <c r="H14" i="1"/>
  <c r="I67" i="1"/>
  <c r="F71" i="1"/>
  <c r="G71" i="1"/>
  <c r="G70" i="1"/>
  <c r="F72" i="1"/>
  <c r="F70" i="1"/>
  <c r="I24" i="1" l="1"/>
  <c r="H24" i="1"/>
  <c r="I47" i="1"/>
  <c r="H47" i="1"/>
  <c r="H70" i="1"/>
  <c r="I70" i="1" s="1"/>
  <c r="H71" i="1"/>
  <c r="I71" i="1" s="1"/>
  <c r="G72" i="1"/>
  <c r="H72" i="1" l="1"/>
  <c r="I72" i="1"/>
  <c r="E70" i="1"/>
  <c r="E71" i="1" l="1"/>
  <c r="E72" i="1" l="1"/>
  <c r="E69" i="1" l="1"/>
  <c r="F69" i="1" l="1"/>
  <c r="I64" i="1" l="1"/>
  <c r="H64" i="1"/>
  <c r="I69" i="1"/>
  <c r="H69" i="1" l="1"/>
</calcChain>
</file>

<file path=xl/sharedStrings.xml><?xml version="1.0" encoding="utf-8"?>
<sst xmlns="http://schemas.openxmlformats.org/spreadsheetml/2006/main" count="130" uniqueCount="62">
  <si>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</si>
  <si>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</si>
  <si>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</si>
  <si>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</si>
  <si>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</si>
  <si>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</si>
  <si>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</si>
  <si>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</si>
  <si>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</si>
  <si>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</si>
  <si>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</si>
  <si>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</si>
  <si>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</si>
  <si>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</si>
  <si>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</si>
  <si>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</si>
  <si>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</si>
  <si>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</si>
  <si>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</si>
  <si>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</si>
  <si>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</si>
  <si>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</si>
  <si>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</si>
  <si>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</si>
  <si>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</si>
  <si>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</si>
  <si>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</si>
  <si>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</si>
  <si>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</si>
  <si>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</si>
  <si>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</si>
  <si>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</si>
  <si>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</si>
  <si>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</si>
  <si>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</si>
  <si>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</si>
  <si>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</si>
  <si>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</si>
  <si>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</si>
  <si>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</si>
  <si>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</si>
  <si>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</si>
  <si>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</si>
  <si>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</si>
  <si>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</si>
  <si>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</si>
  <si>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</si>
  <si>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</si>
  <si>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</si>
  <si>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</si>
  <si>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</si>
  <si>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</si>
  <si>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Заключено 4 договора с независимыми экспертами, для участия в заседаниях коллегиальных органов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</si>
  <si>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</si>
  <si>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по  состоянию на 31 декабря 2020 года</t>
  </si>
  <si>
    <t>Дата составления отчета 14.01.2021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</si>
  <si>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самоуправления, информация о проведении 2 конкурсов на замещение вакантных должностей в органах местного самоуправления; информация о проведении 6 конкурсов на формирование кадрового резерва для замещения вакатной должности;  продлено действие внедреной программы "Контур-Персонал:Госслужба"</t>
  </si>
  <si>
    <t xml:space="preserve">В рамках выделенных денежных средств обучены  6 муниципальных служащих, включенных в резерв управленческих кадров, и 1 муниципальный служащий, включенный в кадровый резерв, по  1  программе дополнительного профессионального образования  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</si>
  <si>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отбор, формирование кадрового резерва, адаптация, аттестация, квалификационный экзамен, ротация, 
практики студентов и др. 
Положение о кадровом резерве для замещения вакатных должностей муниципальной службы в ОМС утверждено в новой редакции, в  Положение о порядке и условиях проведения конкурса на замещение вакантных должностей муниципальной службы внесены изменения.Разработаны карта коррупционных рисков при осуществлении закупок и План по минимизации коррупционных рисков при осуществлении закупок. Разработаны и внедрены Положение о поощрении работников администрации города Югорска в рамках Трудового кодекса РФ, а также Порядок осуществления профессиональной служебной деятельности (выполнения трудовых функций) работниками администрации города Югорска в дистанционной форме на период действия режима повышенной готовности.</t>
  </si>
  <si>
    <t xml:space="preserve">В рамках выделенных денежных средств организованы и проведены:  конкурс "Лучший муниципальный служащий города Югорска" (4 участника, из них определены 3 победителя, которым произведены выплаты) и День муниципального служащего города Югорска. </t>
  </si>
  <si>
    <t xml:space="preserve">Организовано участие муниципальных служащих в окружном конкурсе "Лучший муниципальный служащий ХМАО-Югры" (2 участника) и конкурсе научных и прикладных работ по антикоррупционному просвещению (1 участник) (без привлечения денежных средств). Организованы и проведены социальные практики для 14 обучающихся 10 классов общеобразовательных учреждений города, а также производственная практика для 5 обучающихся образовательных организаций высшего и профессионального образования,  в том числе с применением дистанционных технологий. Организовано участие 31 обучающегося 10-11 классов общеобразовательных организаций города в окружной олимпиаде по основам знаний о государственном (муниципальном) управлении, государственной (муниципальной) службе (по результатам 6 призеров и 1 победитель). </t>
  </si>
  <si>
    <r>
      <t>В рамках выделенных денежных средств по 15  программам дополнительного профессионального образования на курсах повышения квалификации</t>
    </r>
    <r>
      <rPr>
        <b/>
        <sz val="11.5"/>
        <color theme="1"/>
        <rFont val="Times New Roman"/>
        <family val="1"/>
        <charset val="204"/>
      </rPr>
      <t xml:space="preserve"> </t>
    </r>
    <r>
      <rPr>
        <sz val="11.5"/>
        <color theme="1"/>
        <rFont val="Times New Roman"/>
        <family val="1"/>
        <charset val="204"/>
      </rPr>
      <t xml:space="preserve">обучены 80 муниципальных служащих (из них 68 служащих обучены по 1 программе, 1- по трем программам, 10 - по двум программам).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</si>
</sst>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theme="1"/>
      <name val="Calibri"/>
      <family val="2"/>
      <scheme val="minor"/>
    </font>
    <font>
      <b/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 applyBorder="1" applyAlignment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3" fillId="0" borderId="0" xfId="0" applyNumberFormat="1" applyFont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21" xfId="0" applyFont="1" applyBorder="1" applyAlignment="1">
      <alignment horizontal="left" vertical="top" wrapText="1"/>
    </xf>
    <xf numFmtId="164" fontId="2" fillId="0" borderId="4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15" fillId="0" borderId="19" xfId="0" applyNumberFormat="1" applyFont="1" applyFill="1" applyBorder="1" applyAlignment="1">
      <alignment horizontal="left" vertical="top" wrapText="1"/>
    </xf>
    <xf numFmtId="164" fontId="15" fillId="0" borderId="21" xfId="0" applyNumberFormat="1" applyFont="1" applyFill="1" applyBorder="1" applyAlignment="1">
      <alignment horizontal="left" vertical="top" wrapText="1"/>
    </xf>
    <xf numFmtId="164" fontId="15" fillId="0" borderId="24" xfId="0" applyNumberFormat="1" applyFont="1" applyFill="1" applyBorder="1" applyAlignment="1">
      <alignment horizontal="left" vertical="top" wrapText="1"/>
    </xf>
    <xf numFmtId="164" fontId="15" fillId="2" borderId="10" xfId="0" applyNumberFormat="1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left" vertical="top" wrapText="1"/>
    </xf>
    <xf numFmtId="164" fontId="15" fillId="2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zoomScaleNormal="100" zoomScaleSheetLayoutView="80" workbookViewId="0">
      <pane ySplit="11" topLeftCell="A12" activePane="bottomLeft" state="frozen"/>
      <selection pane="bottomLeft" activeCell="K15" sqref="K15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6" customWidth="1"/>
    <col min="7" max="7" width="12.5703125" style="26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93" t="s">
        <v>26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.75" x14ac:dyDescent="0.25">
      <c r="A2" s="93" t="s">
        <v>27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8.75" x14ac:dyDescent="0.25">
      <c r="A3" s="94" t="s">
        <v>54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5.75" customHeight="1" x14ac:dyDescent="0.25">
      <c r="A4" s="7"/>
      <c r="B4" s="141" t="s">
        <v>49</v>
      </c>
      <c r="C4" s="141"/>
      <c r="D4" s="141"/>
      <c r="E4" s="141"/>
      <c r="F4" s="141"/>
      <c r="G4" s="141"/>
      <c r="H4" s="141"/>
      <c r="I4" s="141"/>
      <c r="J4" s="141"/>
    </row>
    <row r="5" spans="1:10" ht="15" customHeight="1" x14ac:dyDescent="0.25">
      <c r="A5" s="7"/>
      <c r="B5" s="142" t="s">
        <v>28</v>
      </c>
      <c r="C5" s="142"/>
      <c r="D5" s="142"/>
      <c r="E5" s="142"/>
      <c r="F5" s="142"/>
      <c r="G5" s="142"/>
      <c r="H5" s="142"/>
      <c r="I5" s="142"/>
      <c r="J5" s="142"/>
    </row>
    <row r="6" spans="1:10" ht="15.75" customHeight="1" x14ac:dyDescent="0.25">
      <c r="A6" s="7"/>
      <c r="B6" s="141" t="s">
        <v>31</v>
      </c>
      <c r="C6" s="141"/>
      <c r="D6" s="141"/>
      <c r="E6" s="141"/>
      <c r="F6" s="141"/>
      <c r="G6" s="141"/>
      <c r="H6" s="141"/>
      <c r="I6" s="141"/>
      <c r="J6" s="141"/>
    </row>
    <row r="7" spans="1:10" ht="18.75" customHeight="1" x14ac:dyDescent="0.25">
      <c r="A7" s="7"/>
      <c r="B7" s="142" t="s">
        <v>29</v>
      </c>
      <c r="C7" s="142"/>
      <c r="D7" s="142"/>
      <c r="E7" s="142"/>
      <c r="F7" s="142"/>
      <c r="G7" s="142"/>
      <c r="H7" s="142"/>
      <c r="I7" s="142"/>
      <c r="J7" s="142"/>
    </row>
    <row r="8" spans="1:10" ht="15.75" customHeight="1" x14ac:dyDescent="0.25">
      <c r="A8" s="146" t="s">
        <v>25</v>
      </c>
      <c r="B8" s="146"/>
      <c r="C8" s="146"/>
      <c r="D8" s="146"/>
      <c r="E8" s="146"/>
      <c r="F8" s="146"/>
      <c r="G8" s="146"/>
      <c r="H8" s="146"/>
      <c r="I8" s="146"/>
      <c r="J8" s="146"/>
    </row>
    <row r="9" spans="1:10" s="9" customFormat="1" ht="24" customHeight="1" x14ac:dyDescent="0.2">
      <c r="A9" s="147" t="s">
        <v>7</v>
      </c>
      <c r="B9" s="147" t="s">
        <v>5</v>
      </c>
      <c r="C9" s="147" t="s">
        <v>39</v>
      </c>
      <c r="D9" s="147" t="s">
        <v>18</v>
      </c>
      <c r="E9" s="151" t="s">
        <v>21</v>
      </c>
      <c r="F9" s="150" t="s">
        <v>22</v>
      </c>
      <c r="G9" s="143" t="s">
        <v>23</v>
      </c>
      <c r="H9" s="152" t="s">
        <v>38</v>
      </c>
      <c r="I9" s="152"/>
      <c r="J9" s="152"/>
    </row>
    <row r="10" spans="1:10" s="9" customFormat="1" ht="39.75" customHeight="1" x14ac:dyDescent="0.2">
      <c r="A10" s="148"/>
      <c r="B10" s="148"/>
      <c r="C10" s="148"/>
      <c r="D10" s="148"/>
      <c r="E10" s="151"/>
      <c r="F10" s="150"/>
      <c r="G10" s="144"/>
      <c r="H10" s="154" t="s">
        <v>40</v>
      </c>
      <c r="I10" s="110" t="s">
        <v>41</v>
      </c>
      <c r="J10" s="153" t="s">
        <v>24</v>
      </c>
    </row>
    <row r="11" spans="1:10" s="9" customFormat="1" ht="48.75" customHeight="1" x14ac:dyDescent="0.2">
      <c r="A11" s="149"/>
      <c r="B11" s="149"/>
      <c r="C11" s="149"/>
      <c r="D11" s="149"/>
      <c r="E11" s="151"/>
      <c r="F11" s="150"/>
      <c r="G11" s="145"/>
      <c r="H11" s="155"/>
      <c r="I11" s="111"/>
      <c r="J11" s="111"/>
    </row>
    <row r="12" spans="1:10" s="2" customFormat="1" ht="18.75" customHeight="1" x14ac:dyDescent="0.25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4">
        <v>6</v>
      </c>
      <c r="G12" s="34">
        <v>7</v>
      </c>
      <c r="H12" s="33">
        <v>8</v>
      </c>
      <c r="I12" s="33">
        <v>9</v>
      </c>
      <c r="J12" s="32">
        <v>10</v>
      </c>
    </row>
    <row r="13" spans="1:10" s="2" customFormat="1" ht="15.75" customHeight="1" x14ac:dyDescent="0.25">
      <c r="A13" s="114" t="s">
        <v>32</v>
      </c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10" s="11" customFormat="1" ht="15.75" customHeight="1" x14ac:dyDescent="0.25">
      <c r="A14" s="103" t="s">
        <v>13</v>
      </c>
      <c r="B14" s="98" t="s">
        <v>33</v>
      </c>
      <c r="C14" s="98" t="s">
        <v>46</v>
      </c>
      <c r="D14" s="5" t="s">
        <v>0</v>
      </c>
      <c r="E14" s="54">
        <v>34.4</v>
      </c>
      <c r="F14" s="54">
        <v>34.4</v>
      </c>
      <c r="G14" s="10">
        <v>34.4</v>
      </c>
      <c r="H14" s="64">
        <f t="shared" ref="H14:I23" si="0">G14-F14</f>
        <v>0</v>
      </c>
      <c r="I14" s="64">
        <f t="shared" ref="I14:I19" si="1">G14/F14*100</f>
        <v>100</v>
      </c>
      <c r="J14" s="132" t="s">
        <v>57</v>
      </c>
    </row>
    <row r="15" spans="1:10" s="14" customFormat="1" ht="31.5" x14ac:dyDescent="0.25">
      <c r="A15" s="103"/>
      <c r="B15" s="98"/>
      <c r="C15" s="98"/>
      <c r="D15" s="12" t="s">
        <v>1</v>
      </c>
      <c r="E15" s="13">
        <v>0</v>
      </c>
      <c r="F15" s="28">
        <v>0</v>
      </c>
      <c r="G15" s="28">
        <v>0</v>
      </c>
      <c r="H15" s="65">
        <f t="shared" si="0"/>
        <v>0</v>
      </c>
      <c r="I15" s="65">
        <f t="shared" si="0"/>
        <v>0</v>
      </c>
      <c r="J15" s="133"/>
    </row>
    <row r="16" spans="1:10" s="14" customFormat="1" ht="47.25" x14ac:dyDescent="0.25">
      <c r="A16" s="103"/>
      <c r="B16" s="98"/>
      <c r="C16" s="98"/>
      <c r="D16" s="6" t="s">
        <v>2</v>
      </c>
      <c r="E16" s="13">
        <v>0</v>
      </c>
      <c r="F16" s="28">
        <v>0</v>
      </c>
      <c r="G16" s="28">
        <v>0</v>
      </c>
      <c r="H16" s="65">
        <f t="shared" ref="H16:H17" si="2">G16-F16</f>
        <v>0</v>
      </c>
      <c r="I16" s="65">
        <f t="shared" ref="I16" si="3">H16-G16</f>
        <v>0</v>
      </c>
      <c r="J16" s="133"/>
    </row>
    <row r="17" spans="1:11" s="14" customFormat="1" ht="15.75" x14ac:dyDescent="0.25">
      <c r="A17" s="104"/>
      <c r="B17" s="99"/>
      <c r="C17" s="99"/>
      <c r="D17" s="6" t="s">
        <v>3</v>
      </c>
      <c r="E17" s="54">
        <v>34.4</v>
      </c>
      <c r="F17" s="54">
        <v>34.4</v>
      </c>
      <c r="G17" s="54">
        <v>34.4</v>
      </c>
      <c r="H17" s="64">
        <f t="shared" si="2"/>
        <v>0</v>
      </c>
      <c r="I17" s="64">
        <f t="shared" ref="I17" si="4">G17/F17*100</f>
        <v>100</v>
      </c>
      <c r="J17" s="133"/>
    </row>
    <row r="18" spans="1:11" s="14" customFormat="1" ht="31.5" x14ac:dyDescent="0.25">
      <c r="A18" s="104"/>
      <c r="B18" s="99"/>
      <c r="C18" s="99"/>
      <c r="D18" s="6" t="s">
        <v>19</v>
      </c>
      <c r="E18" s="13">
        <v>0</v>
      </c>
      <c r="F18" s="28">
        <v>0</v>
      </c>
      <c r="G18" s="28">
        <v>0</v>
      </c>
      <c r="H18" s="65">
        <f t="shared" ref="H18" si="5">G18-F18</f>
        <v>0</v>
      </c>
      <c r="I18" s="65">
        <f t="shared" ref="I18" si="6">H18-G18</f>
        <v>0</v>
      </c>
      <c r="J18" s="134"/>
    </row>
    <row r="19" spans="1:11" s="11" customFormat="1" ht="15.75" customHeight="1" x14ac:dyDescent="0.25">
      <c r="A19" s="103" t="s">
        <v>14</v>
      </c>
      <c r="B19" s="98" t="s">
        <v>34</v>
      </c>
      <c r="C19" s="98" t="s">
        <v>46</v>
      </c>
      <c r="D19" s="5" t="s">
        <v>0</v>
      </c>
      <c r="E19" s="10">
        <v>287.39999999999998</v>
      </c>
      <c r="F19" s="10">
        <v>287.39999999999998</v>
      </c>
      <c r="G19" s="54">
        <v>287.39999999999998</v>
      </c>
      <c r="H19" s="64">
        <f t="shared" si="0"/>
        <v>0</v>
      </c>
      <c r="I19" s="64">
        <f t="shared" si="1"/>
        <v>100</v>
      </c>
      <c r="J19" s="82" t="s">
        <v>61</v>
      </c>
    </row>
    <row r="20" spans="1:11" s="14" customFormat="1" ht="31.5" x14ac:dyDescent="0.25">
      <c r="A20" s="103"/>
      <c r="B20" s="98"/>
      <c r="C20" s="98"/>
      <c r="D20" s="12" t="s">
        <v>1</v>
      </c>
      <c r="E20" s="13">
        <v>0</v>
      </c>
      <c r="F20" s="28">
        <v>0</v>
      </c>
      <c r="G20" s="28">
        <v>0</v>
      </c>
      <c r="H20" s="65">
        <f t="shared" si="0"/>
        <v>0</v>
      </c>
      <c r="I20" s="65">
        <f t="shared" ref="I20:I21" si="7">H20-G20</f>
        <v>0</v>
      </c>
      <c r="J20" s="115"/>
    </row>
    <row r="21" spans="1:11" s="14" customFormat="1" ht="47.25" x14ac:dyDescent="0.25">
      <c r="A21" s="103"/>
      <c r="B21" s="98"/>
      <c r="C21" s="98"/>
      <c r="D21" s="6" t="s">
        <v>2</v>
      </c>
      <c r="E21" s="13">
        <v>0</v>
      </c>
      <c r="F21" s="28">
        <v>0</v>
      </c>
      <c r="G21" s="28">
        <v>0</v>
      </c>
      <c r="H21" s="65">
        <f t="shared" si="0"/>
        <v>0</v>
      </c>
      <c r="I21" s="65">
        <f t="shared" si="7"/>
        <v>0</v>
      </c>
      <c r="J21" s="115"/>
    </row>
    <row r="22" spans="1:11" s="14" customFormat="1" ht="15.75" x14ac:dyDescent="0.25">
      <c r="A22" s="103"/>
      <c r="B22" s="98"/>
      <c r="C22" s="99"/>
      <c r="D22" s="6" t="s">
        <v>3</v>
      </c>
      <c r="E22" s="54">
        <v>287.39999999999998</v>
      </c>
      <c r="F22" s="54">
        <v>287.39999999999998</v>
      </c>
      <c r="G22" s="54">
        <v>287.39999999999998</v>
      </c>
      <c r="H22" s="64">
        <f t="shared" ref="H22" si="8">G22-F22</f>
        <v>0</v>
      </c>
      <c r="I22" s="64">
        <f t="shared" ref="I22" si="9">G22/F22*100</f>
        <v>100</v>
      </c>
      <c r="J22" s="115"/>
    </row>
    <row r="23" spans="1:11" s="14" customFormat="1" ht="37.5" customHeight="1" x14ac:dyDescent="0.25">
      <c r="A23" s="117"/>
      <c r="B23" s="118"/>
      <c r="C23" s="113"/>
      <c r="D23" s="45" t="s">
        <v>19</v>
      </c>
      <c r="E23" s="46">
        <v>0</v>
      </c>
      <c r="F23" s="47">
        <v>0</v>
      </c>
      <c r="G23" s="47">
        <v>0</v>
      </c>
      <c r="H23" s="66">
        <f t="shared" si="0"/>
        <v>0</v>
      </c>
      <c r="I23" s="66">
        <f t="shared" ref="I23" si="10">H23-G23</f>
        <v>0</v>
      </c>
      <c r="J23" s="116"/>
    </row>
    <row r="24" spans="1:11" s="14" customFormat="1" ht="15.75" customHeight="1" x14ac:dyDescent="0.25">
      <c r="A24" s="119" t="s">
        <v>4</v>
      </c>
      <c r="B24" s="120"/>
      <c r="C24" s="121"/>
      <c r="D24" s="42" t="s">
        <v>0</v>
      </c>
      <c r="E24" s="54">
        <v>321.8</v>
      </c>
      <c r="F24" s="54">
        <v>321.8</v>
      </c>
      <c r="G24" s="54">
        <v>321.8</v>
      </c>
      <c r="H24" s="62">
        <f t="shared" ref="H24:H28" si="11">G24-F24</f>
        <v>0</v>
      </c>
      <c r="I24" s="62">
        <f t="shared" ref="I24:I27" si="12">G24/F24*100</f>
        <v>100</v>
      </c>
      <c r="J24" s="88" t="s">
        <v>51</v>
      </c>
    </row>
    <row r="25" spans="1:11" s="14" customFormat="1" ht="31.5" x14ac:dyDescent="0.25">
      <c r="A25" s="122"/>
      <c r="B25" s="123"/>
      <c r="C25" s="124"/>
      <c r="D25" s="41" t="s">
        <v>1</v>
      </c>
      <c r="E25" s="13">
        <v>0</v>
      </c>
      <c r="F25" s="28">
        <v>0</v>
      </c>
      <c r="G25" s="28">
        <v>0</v>
      </c>
      <c r="H25" s="63">
        <f t="shared" si="11"/>
        <v>0</v>
      </c>
      <c r="I25" s="63">
        <f t="shared" ref="I25:I26" si="13">H25-G25</f>
        <v>0</v>
      </c>
      <c r="J25" s="89"/>
    </row>
    <row r="26" spans="1:11" s="14" customFormat="1" ht="47.25" x14ac:dyDescent="0.25">
      <c r="A26" s="122"/>
      <c r="B26" s="123"/>
      <c r="C26" s="124"/>
      <c r="D26" s="42" t="s">
        <v>2</v>
      </c>
      <c r="E26" s="13">
        <v>0</v>
      </c>
      <c r="F26" s="28">
        <v>0</v>
      </c>
      <c r="G26" s="28">
        <v>0</v>
      </c>
      <c r="H26" s="63">
        <f t="shared" si="11"/>
        <v>0</v>
      </c>
      <c r="I26" s="63">
        <f t="shared" si="13"/>
        <v>0</v>
      </c>
      <c r="J26" s="89"/>
    </row>
    <row r="27" spans="1:11" s="14" customFormat="1" ht="15.75" x14ac:dyDescent="0.25">
      <c r="A27" s="122"/>
      <c r="B27" s="123"/>
      <c r="C27" s="124"/>
      <c r="D27" s="42" t="s">
        <v>3</v>
      </c>
      <c r="E27" s="54">
        <v>321.8</v>
      </c>
      <c r="F27" s="54">
        <v>321.8</v>
      </c>
      <c r="G27" s="54">
        <v>321.8</v>
      </c>
      <c r="H27" s="62">
        <f t="shared" si="11"/>
        <v>0</v>
      </c>
      <c r="I27" s="62">
        <f t="shared" si="12"/>
        <v>100</v>
      </c>
      <c r="J27" s="89"/>
      <c r="K27" s="15" t="s">
        <v>16</v>
      </c>
    </row>
    <row r="28" spans="1:11" s="14" customFormat="1" ht="31.5" customHeight="1" x14ac:dyDescent="0.25">
      <c r="A28" s="122"/>
      <c r="B28" s="123"/>
      <c r="C28" s="124"/>
      <c r="D28" s="128" t="s">
        <v>19</v>
      </c>
      <c r="E28" s="130">
        <v>0</v>
      </c>
      <c r="F28" s="84">
        <v>0</v>
      </c>
      <c r="G28" s="84">
        <v>0</v>
      </c>
      <c r="H28" s="86">
        <f t="shared" si="11"/>
        <v>0</v>
      </c>
      <c r="I28" s="86">
        <f t="shared" ref="I28" si="14">H28-G28</f>
        <v>0</v>
      </c>
      <c r="J28" s="89"/>
    </row>
    <row r="29" spans="1:11" s="14" customFormat="1" ht="15.75" x14ac:dyDescent="0.25">
      <c r="A29" s="125"/>
      <c r="B29" s="126"/>
      <c r="C29" s="127"/>
      <c r="D29" s="129"/>
      <c r="E29" s="131"/>
      <c r="F29" s="85"/>
      <c r="G29" s="85"/>
      <c r="H29" s="87"/>
      <c r="I29" s="87"/>
      <c r="J29" s="90"/>
    </row>
    <row r="30" spans="1:11" s="14" customFormat="1" ht="15.75" x14ac:dyDescent="0.25">
      <c r="A30" s="114" t="s">
        <v>35</v>
      </c>
      <c r="B30" s="72"/>
      <c r="C30" s="72"/>
      <c r="D30" s="72"/>
      <c r="E30" s="72"/>
      <c r="F30" s="72"/>
      <c r="G30" s="72"/>
      <c r="H30" s="72"/>
      <c r="I30" s="72"/>
      <c r="J30" s="72"/>
    </row>
    <row r="31" spans="1:11" s="11" customFormat="1" ht="15.75" x14ac:dyDescent="0.25">
      <c r="A31" s="103" t="s">
        <v>8</v>
      </c>
      <c r="B31" s="105" t="s">
        <v>37</v>
      </c>
      <c r="C31" s="98" t="s">
        <v>46</v>
      </c>
      <c r="D31" s="16" t="s">
        <v>0</v>
      </c>
      <c r="E31" s="13">
        <v>0</v>
      </c>
      <c r="F31" s="28">
        <v>0</v>
      </c>
      <c r="G31" s="28">
        <v>0</v>
      </c>
      <c r="H31" s="40">
        <f t="shared" ref="H31:H45" si="15">G31-F31</f>
        <v>0</v>
      </c>
      <c r="I31" s="40">
        <f t="shared" ref="I31:I45" si="16">H31-G31</f>
        <v>0</v>
      </c>
      <c r="J31" s="82" t="s">
        <v>56</v>
      </c>
    </row>
    <row r="32" spans="1:11" s="14" customFormat="1" ht="31.5" x14ac:dyDescent="0.25">
      <c r="A32" s="103"/>
      <c r="B32" s="105"/>
      <c r="C32" s="98"/>
      <c r="D32" s="12" t="s">
        <v>1</v>
      </c>
      <c r="E32" s="13">
        <v>0</v>
      </c>
      <c r="F32" s="28">
        <v>0</v>
      </c>
      <c r="G32" s="28">
        <v>0</v>
      </c>
      <c r="H32" s="40">
        <f t="shared" si="15"/>
        <v>0</v>
      </c>
      <c r="I32" s="40">
        <f t="shared" si="16"/>
        <v>0</v>
      </c>
      <c r="J32" s="83"/>
    </row>
    <row r="33" spans="1:12" s="14" customFormat="1" ht="47.25" x14ac:dyDescent="0.25">
      <c r="A33" s="103"/>
      <c r="B33" s="105"/>
      <c r="C33" s="98"/>
      <c r="D33" s="12" t="s">
        <v>2</v>
      </c>
      <c r="E33" s="13">
        <v>0</v>
      </c>
      <c r="F33" s="28">
        <v>0</v>
      </c>
      <c r="G33" s="28">
        <v>0</v>
      </c>
      <c r="H33" s="40">
        <f t="shared" si="15"/>
        <v>0</v>
      </c>
      <c r="I33" s="40">
        <f t="shared" si="16"/>
        <v>0</v>
      </c>
      <c r="J33" s="83"/>
    </row>
    <row r="34" spans="1:12" s="14" customFormat="1" ht="15.75" x14ac:dyDescent="0.25">
      <c r="A34" s="103"/>
      <c r="B34" s="105"/>
      <c r="C34" s="99"/>
      <c r="D34" s="12" t="s">
        <v>3</v>
      </c>
      <c r="E34" s="13">
        <v>0</v>
      </c>
      <c r="F34" s="28">
        <v>0</v>
      </c>
      <c r="G34" s="28">
        <v>0</v>
      </c>
      <c r="H34" s="40">
        <f t="shared" si="15"/>
        <v>0</v>
      </c>
      <c r="I34" s="40">
        <f t="shared" si="16"/>
        <v>0</v>
      </c>
      <c r="J34" s="83"/>
      <c r="K34" s="15"/>
    </row>
    <row r="35" spans="1:12" s="14" customFormat="1" ht="164.25" customHeight="1" x14ac:dyDescent="0.25">
      <c r="A35" s="112"/>
      <c r="B35" s="113"/>
      <c r="C35" s="113"/>
      <c r="D35" s="45" t="s">
        <v>19</v>
      </c>
      <c r="E35" s="46">
        <v>0</v>
      </c>
      <c r="F35" s="47">
        <v>0</v>
      </c>
      <c r="G35" s="47">
        <v>0</v>
      </c>
      <c r="H35" s="48">
        <f t="shared" si="15"/>
        <v>0</v>
      </c>
      <c r="I35" s="48">
        <f t="shared" si="16"/>
        <v>0</v>
      </c>
      <c r="J35" s="83"/>
      <c r="K35" s="39"/>
    </row>
    <row r="36" spans="1:12" s="11" customFormat="1" ht="15.75" x14ac:dyDescent="0.25">
      <c r="A36" s="103" t="s">
        <v>9</v>
      </c>
      <c r="B36" s="105" t="s">
        <v>36</v>
      </c>
      <c r="C36" s="98" t="s">
        <v>46</v>
      </c>
      <c r="D36" s="44" t="s">
        <v>0</v>
      </c>
      <c r="E36" s="13">
        <v>0</v>
      </c>
      <c r="F36" s="28">
        <v>0</v>
      </c>
      <c r="G36" s="28">
        <v>0</v>
      </c>
      <c r="H36" s="49">
        <f t="shared" si="15"/>
        <v>0</v>
      </c>
      <c r="I36" s="49">
        <f t="shared" si="16"/>
        <v>0</v>
      </c>
      <c r="J36" s="70" t="s">
        <v>58</v>
      </c>
    </row>
    <row r="37" spans="1:12" s="14" customFormat="1" ht="31.5" x14ac:dyDescent="0.25">
      <c r="A37" s="103"/>
      <c r="B37" s="105"/>
      <c r="C37" s="98"/>
      <c r="D37" s="41" t="s">
        <v>1</v>
      </c>
      <c r="E37" s="13">
        <v>0</v>
      </c>
      <c r="F37" s="28">
        <v>0</v>
      </c>
      <c r="G37" s="28">
        <v>0</v>
      </c>
      <c r="H37" s="49">
        <f t="shared" si="15"/>
        <v>0</v>
      </c>
      <c r="I37" s="49">
        <f t="shared" si="16"/>
        <v>0</v>
      </c>
      <c r="J37" s="71"/>
      <c r="K37" s="15" t="s">
        <v>16</v>
      </c>
    </row>
    <row r="38" spans="1:12" s="14" customFormat="1" ht="50.25" customHeight="1" x14ac:dyDescent="0.25">
      <c r="A38" s="103"/>
      <c r="B38" s="105"/>
      <c r="C38" s="98"/>
      <c r="D38" s="41" t="s">
        <v>2</v>
      </c>
      <c r="E38" s="13">
        <v>0</v>
      </c>
      <c r="F38" s="28">
        <v>0</v>
      </c>
      <c r="G38" s="28">
        <v>0</v>
      </c>
      <c r="H38" s="49">
        <f t="shared" si="15"/>
        <v>0</v>
      </c>
      <c r="I38" s="49">
        <f t="shared" si="16"/>
        <v>0</v>
      </c>
      <c r="J38" s="71"/>
      <c r="K38" s="15" t="s">
        <v>16</v>
      </c>
    </row>
    <row r="39" spans="1:12" s="14" customFormat="1" ht="21" customHeight="1" x14ac:dyDescent="0.25">
      <c r="A39" s="103"/>
      <c r="B39" s="105"/>
      <c r="C39" s="99"/>
      <c r="D39" s="41" t="s">
        <v>3</v>
      </c>
      <c r="E39" s="13">
        <v>0</v>
      </c>
      <c r="F39" s="28">
        <v>0</v>
      </c>
      <c r="G39" s="28">
        <v>0</v>
      </c>
      <c r="H39" s="49">
        <f t="shared" si="15"/>
        <v>0</v>
      </c>
      <c r="I39" s="49">
        <f t="shared" si="16"/>
        <v>0</v>
      </c>
      <c r="J39" s="71"/>
    </row>
    <row r="40" spans="1:12" s="14" customFormat="1" ht="379.5" customHeight="1" x14ac:dyDescent="0.25">
      <c r="A40" s="104"/>
      <c r="B40" s="99"/>
      <c r="C40" s="99"/>
      <c r="D40" s="42" t="s">
        <v>19</v>
      </c>
      <c r="E40" s="13">
        <v>0</v>
      </c>
      <c r="F40" s="28">
        <v>0</v>
      </c>
      <c r="G40" s="28">
        <v>0</v>
      </c>
      <c r="H40" s="49">
        <f t="shared" si="15"/>
        <v>0</v>
      </c>
      <c r="I40" s="49">
        <f t="shared" si="16"/>
        <v>0</v>
      </c>
      <c r="J40" s="71"/>
    </row>
    <row r="41" spans="1:12" s="11" customFormat="1" ht="15.75" x14ac:dyDescent="0.25">
      <c r="A41" s="106" t="s">
        <v>17</v>
      </c>
      <c r="B41" s="107"/>
      <c r="C41" s="107"/>
      <c r="D41" s="50" t="s">
        <v>0</v>
      </c>
      <c r="E41" s="51">
        <v>0</v>
      </c>
      <c r="F41" s="52">
        <v>0</v>
      </c>
      <c r="G41" s="52">
        <v>0</v>
      </c>
      <c r="H41" s="53">
        <f t="shared" si="15"/>
        <v>0</v>
      </c>
      <c r="I41" s="53">
        <f t="shared" si="16"/>
        <v>0</v>
      </c>
      <c r="J41" s="72" t="s">
        <v>51</v>
      </c>
      <c r="L41" s="17"/>
    </row>
    <row r="42" spans="1:12" s="14" customFormat="1" ht="31.5" x14ac:dyDescent="0.25">
      <c r="A42" s="105"/>
      <c r="B42" s="105"/>
      <c r="C42" s="105"/>
      <c r="D42" s="6" t="s">
        <v>1</v>
      </c>
      <c r="E42" s="13">
        <v>0</v>
      </c>
      <c r="F42" s="28">
        <v>0</v>
      </c>
      <c r="G42" s="28">
        <v>0</v>
      </c>
      <c r="H42" s="40">
        <f t="shared" si="15"/>
        <v>0</v>
      </c>
      <c r="I42" s="40">
        <f t="shared" si="16"/>
        <v>0</v>
      </c>
      <c r="J42" s="72"/>
      <c r="L42" s="15" t="s">
        <v>16</v>
      </c>
    </row>
    <row r="43" spans="1:12" s="14" customFormat="1" ht="45" customHeight="1" x14ac:dyDescent="0.25">
      <c r="A43" s="105"/>
      <c r="B43" s="105"/>
      <c r="C43" s="105"/>
      <c r="D43" s="6" t="s">
        <v>2</v>
      </c>
      <c r="E43" s="13">
        <v>0</v>
      </c>
      <c r="F43" s="28">
        <v>0</v>
      </c>
      <c r="G43" s="28">
        <v>0</v>
      </c>
      <c r="H43" s="40">
        <f t="shared" si="15"/>
        <v>0</v>
      </c>
      <c r="I43" s="40">
        <f t="shared" si="16"/>
        <v>0</v>
      </c>
      <c r="J43" s="72"/>
    </row>
    <row r="44" spans="1:12" s="14" customFormat="1" ht="15.75" x14ac:dyDescent="0.25">
      <c r="A44" s="105"/>
      <c r="B44" s="105"/>
      <c r="C44" s="105"/>
      <c r="D44" s="6" t="s">
        <v>3</v>
      </c>
      <c r="E44" s="13">
        <v>0</v>
      </c>
      <c r="F44" s="28">
        <v>0</v>
      </c>
      <c r="G44" s="28">
        <v>0</v>
      </c>
      <c r="H44" s="40">
        <f t="shared" si="15"/>
        <v>0</v>
      </c>
      <c r="I44" s="40">
        <f t="shared" si="16"/>
        <v>0</v>
      </c>
      <c r="J44" s="72"/>
    </row>
    <row r="45" spans="1:12" s="14" customFormat="1" ht="31.5" x14ac:dyDescent="0.25">
      <c r="A45" s="99"/>
      <c r="B45" s="99"/>
      <c r="C45" s="99"/>
      <c r="D45" s="6" t="s">
        <v>19</v>
      </c>
      <c r="E45" s="13">
        <v>0</v>
      </c>
      <c r="F45" s="28">
        <v>0</v>
      </c>
      <c r="G45" s="28">
        <v>0</v>
      </c>
      <c r="H45" s="40">
        <f t="shared" si="15"/>
        <v>0</v>
      </c>
      <c r="I45" s="40">
        <f t="shared" si="16"/>
        <v>0</v>
      </c>
      <c r="J45" s="72"/>
    </row>
    <row r="46" spans="1:12" s="14" customFormat="1" ht="15.75" x14ac:dyDescent="0.25">
      <c r="A46" s="101" t="s">
        <v>42</v>
      </c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2" s="11" customFormat="1" ht="15.75" customHeight="1" x14ac:dyDescent="0.25">
      <c r="A47" s="108" t="s">
        <v>10</v>
      </c>
      <c r="B47" s="96" t="s">
        <v>43</v>
      </c>
      <c r="C47" s="98" t="s">
        <v>46</v>
      </c>
      <c r="D47" s="5" t="s">
        <v>0</v>
      </c>
      <c r="E47" s="54">
        <v>84.3</v>
      </c>
      <c r="F47" s="54">
        <v>84.3</v>
      </c>
      <c r="G47" s="10">
        <v>84.3</v>
      </c>
      <c r="H47" s="64">
        <f t="shared" ref="H47:H51" si="17">G47-F47</f>
        <v>0</v>
      </c>
      <c r="I47" s="64">
        <f t="shared" ref="I47" si="18">G47/F47*100</f>
        <v>100</v>
      </c>
      <c r="J47" s="73" t="s">
        <v>59</v>
      </c>
    </row>
    <row r="48" spans="1:12" s="14" customFormat="1" ht="31.5" x14ac:dyDescent="0.25">
      <c r="A48" s="108"/>
      <c r="B48" s="96"/>
      <c r="C48" s="98"/>
      <c r="D48" s="6" t="s">
        <v>1</v>
      </c>
      <c r="E48" s="13">
        <v>0</v>
      </c>
      <c r="F48" s="28">
        <v>0</v>
      </c>
      <c r="G48" s="28">
        <v>0</v>
      </c>
      <c r="H48" s="65">
        <f t="shared" si="17"/>
        <v>0</v>
      </c>
      <c r="I48" s="65">
        <f t="shared" ref="I48:I51" si="19">H48-G48</f>
        <v>0</v>
      </c>
      <c r="J48" s="74"/>
    </row>
    <row r="49" spans="1:10" s="14" customFormat="1" ht="47.25" x14ac:dyDescent="0.25">
      <c r="A49" s="108"/>
      <c r="B49" s="96"/>
      <c r="C49" s="98"/>
      <c r="D49" s="6" t="s">
        <v>2</v>
      </c>
      <c r="E49" s="13">
        <v>0</v>
      </c>
      <c r="F49" s="28">
        <v>0</v>
      </c>
      <c r="G49" s="28">
        <v>0</v>
      </c>
      <c r="H49" s="65">
        <f t="shared" si="17"/>
        <v>0</v>
      </c>
      <c r="I49" s="65">
        <f t="shared" si="19"/>
        <v>0</v>
      </c>
      <c r="J49" s="74"/>
    </row>
    <row r="50" spans="1:10" s="14" customFormat="1" ht="15.75" x14ac:dyDescent="0.25">
      <c r="A50" s="108"/>
      <c r="B50" s="96"/>
      <c r="C50" s="99"/>
      <c r="D50" s="6" t="s">
        <v>3</v>
      </c>
      <c r="E50" s="54">
        <v>84.3</v>
      </c>
      <c r="F50" s="54">
        <v>84.3</v>
      </c>
      <c r="G50" s="54">
        <v>84.3</v>
      </c>
      <c r="H50" s="64">
        <f t="shared" ref="H50" si="20">G50-F50</f>
        <v>0</v>
      </c>
      <c r="I50" s="64">
        <f t="shared" ref="I50" si="21">G50/F50*100</f>
        <v>100</v>
      </c>
      <c r="J50" s="74"/>
    </row>
    <row r="51" spans="1:10" s="14" customFormat="1" ht="31.5" customHeight="1" x14ac:dyDescent="0.25">
      <c r="A51" s="109"/>
      <c r="B51" s="97"/>
      <c r="C51" s="99"/>
      <c r="D51" s="6" t="s">
        <v>19</v>
      </c>
      <c r="E51" s="13">
        <v>0</v>
      </c>
      <c r="F51" s="28">
        <v>0</v>
      </c>
      <c r="G51" s="28">
        <v>0</v>
      </c>
      <c r="H51" s="65">
        <f t="shared" si="17"/>
        <v>0</v>
      </c>
      <c r="I51" s="65">
        <f t="shared" si="19"/>
        <v>0</v>
      </c>
      <c r="J51" s="75"/>
    </row>
    <row r="52" spans="1:10" s="11" customFormat="1" ht="15.75" customHeight="1" x14ac:dyDescent="0.25">
      <c r="A52" s="138" t="s">
        <v>11</v>
      </c>
      <c r="B52" s="157" t="s">
        <v>44</v>
      </c>
      <c r="C52" s="160" t="s">
        <v>46</v>
      </c>
      <c r="D52" s="5" t="s">
        <v>0</v>
      </c>
      <c r="E52" s="10">
        <v>0</v>
      </c>
      <c r="F52" s="10">
        <v>0</v>
      </c>
      <c r="G52" s="10">
        <v>0</v>
      </c>
      <c r="H52" s="64">
        <f t="shared" ref="H52:I56" si="22">G52-F52</f>
        <v>0</v>
      </c>
      <c r="I52" s="64">
        <f t="shared" si="22"/>
        <v>0</v>
      </c>
      <c r="J52" s="79" t="s">
        <v>60</v>
      </c>
    </row>
    <row r="53" spans="1:10" s="11" customFormat="1" ht="31.5" x14ac:dyDescent="0.25">
      <c r="A53" s="139"/>
      <c r="B53" s="158"/>
      <c r="C53" s="161"/>
      <c r="D53" s="6" t="s">
        <v>12</v>
      </c>
      <c r="E53" s="13">
        <v>0</v>
      </c>
      <c r="F53" s="28">
        <v>0</v>
      </c>
      <c r="G53" s="28">
        <v>0</v>
      </c>
      <c r="H53" s="65">
        <f t="shared" si="22"/>
        <v>0</v>
      </c>
      <c r="I53" s="65">
        <f t="shared" ref="I53:I55" si="23">H53-G53</f>
        <v>0</v>
      </c>
      <c r="J53" s="80"/>
    </row>
    <row r="54" spans="1:10" s="14" customFormat="1" ht="47.25" x14ac:dyDescent="0.25">
      <c r="A54" s="139"/>
      <c r="B54" s="158"/>
      <c r="C54" s="161"/>
      <c r="D54" s="6" t="s">
        <v>2</v>
      </c>
      <c r="E54" s="13">
        <v>0</v>
      </c>
      <c r="F54" s="28">
        <v>0</v>
      </c>
      <c r="G54" s="28">
        <v>0</v>
      </c>
      <c r="H54" s="65">
        <f t="shared" si="22"/>
        <v>0</v>
      </c>
      <c r="I54" s="65">
        <f t="shared" si="23"/>
        <v>0</v>
      </c>
      <c r="J54" s="80"/>
    </row>
    <row r="55" spans="1:10" s="14" customFormat="1" ht="216.75" customHeight="1" x14ac:dyDescent="0.25">
      <c r="A55" s="139"/>
      <c r="B55" s="158"/>
      <c r="C55" s="161"/>
      <c r="D55" s="6" t="s">
        <v>3</v>
      </c>
      <c r="E55" s="10">
        <v>0</v>
      </c>
      <c r="F55" s="10">
        <v>0</v>
      </c>
      <c r="G55" s="10">
        <v>0</v>
      </c>
      <c r="H55" s="64">
        <f t="shared" ref="H55" si="24">G55-F55</f>
        <v>0</v>
      </c>
      <c r="I55" s="64">
        <f t="shared" si="23"/>
        <v>0</v>
      </c>
      <c r="J55" s="80"/>
    </row>
    <row r="56" spans="1:10" s="14" customFormat="1" ht="31.5" customHeight="1" x14ac:dyDescent="0.25">
      <c r="A56" s="139"/>
      <c r="B56" s="158"/>
      <c r="C56" s="161"/>
      <c r="D56" s="128" t="s">
        <v>19</v>
      </c>
      <c r="E56" s="130">
        <v>0</v>
      </c>
      <c r="F56" s="84">
        <v>0</v>
      </c>
      <c r="G56" s="84">
        <v>0</v>
      </c>
      <c r="H56" s="156">
        <f t="shared" si="22"/>
        <v>0</v>
      </c>
      <c r="I56" s="156">
        <f t="shared" ref="I56" si="25">H56-G56</f>
        <v>0</v>
      </c>
      <c r="J56" s="80"/>
    </row>
    <row r="57" spans="1:10" s="14" customFormat="1" ht="48.75" customHeight="1" x14ac:dyDescent="0.25">
      <c r="A57" s="140"/>
      <c r="B57" s="159"/>
      <c r="C57" s="162"/>
      <c r="D57" s="129"/>
      <c r="E57" s="131"/>
      <c r="F57" s="85"/>
      <c r="G57" s="85"/>
      <c r="H57" s="87"/>
      <c r="I57" s="87"/>
      <c r="J57" s="81"/>
    </row>
    <row r="58" spans="1:10" s="14" customFormat="1" ht="31.5" customHeight="1" x14ac:dyDescent="0.25">
      <c r="A58" s="55"/>
      <c r="B58" s="61"/>
      <c r="C58" s="57"/>
      <c r="D58" s="56"/>
      <c r="E58" s="59"/>
      <c r="F58" s="60"/>
      <c r="G58" s="60"/>
      <c r="H58" s="67"/>
      <c r="I58" s="68"/>
      <c r="J58" s="58"/>
    </row>
    <row r="59" spans="1:10" s="11" customFormat="1" ht="15.75" customHeight="1" x14ac:dyDescent="0.25">
      <c r="A59" s="108" t="s">
        <v>15</v>
      </c>
      <c r="B59" s="96" t="s">
        <v>45</v>
      </c>
      <c r="C59" s="98" t="s">
        <v>46</v>
      </c>
      <c r="D59" s="43" t="s">
        <v>0</v>
      </c>
      <c r="E59" s="10">
        <v>15</v>
      </c>
      <c r="F59" s="10">
        <v>15</v>
      </c>
      <c r="G59" s="10">
        <v>14.6</v>
      </c>
      <c r="H59" s="62">
        <f t="shared" ref="H59:H63" si="26">G59-F59</f>
        <v>-0.40000000000000036</v>
      </c>
      <c r="I59" s="63">
        <f t="shared" ref="I59" si="27">G59/F59*100</f>
        <v>97.333333333333329</v>
      </c>
      <c r="J59" s="76" t="s">
        <v>52</v>
      </c>
    </row>
    <row r="60" spans="1:10" s="14" customFormat="1" ht="31.5" x14ac:dyDescent="0.25">
      <c r="A60" s="108"/>
      <c r="B60" s="96"/>
      <c r="C60" s="98"/>
      <c r="D60" s="42" t="s">
        <v>1</v>
      </c>
      <c r="E60" s="13">
        <v>0</v>
      </c>
      <c r="F60" s="28">
        <v>0</v>
      </c>
      <c r="G60" s="28">
        <v>0</v>
      </c>
      <c r="H60" s="63">
        <f t="shared" si="26"/>
        <v>0</v>
      </c>
      <c r="I60" s="63">
        <f t="shared" ref="I60:I61" si="28">H60-G60</f>
        <v>0</v>
      </c>
      <c r="J60" s="77"/>
    </row>
    <row r="61" spans="1:10" s="14" customFormat="1" ht="47.25" x14ac:dyDescent="0.25">
      <c r="A61" s="108"/>
      <c r="B61" s="96"/>
      <c r="C61" s="98"/>
      <c r="D61" s="42" t="s">
        <v>2</v>
      </c>
      <c r="E61" s="13">
        <v>0</v>
      </c>
      <c r="F61" s="28">
        <v>0</v>
      </c>
      <c r="G61" s="28">
        <v>0</v>
      </c>
      <c r="H61" s="63">
        <f t="shared" si="26"/>
        <v>0</v>
      </c>
      <c r="I61" s="63">
        <f t="shared" si="28"/>
        <v>0</v>
      </c>
      <c r="J61" s="77"/>
    </row>
    <row r="62" spans="1:10" s="14" customFormat="1" ht="15.75" x14ac:dyDescent="0.25">
      <c r="A62" s="108"/>
      <c r="B62" s="96"/>
      <c r="C62" s="99"/>
      <c r="D62" s="42" t="s">
        <v>3</v>
      </c>
      <c r="E62" s="10">
        <v>15</v>
      </c>
      <c r="F62" s="10">
        <v>15</v>
      </c>
      <c r="G62" s="10">
        <v>14.6</v>
      </c>
      <c r="H62" s="62">
        <f t="shared" si="26"/>
        <v>-0.40000000000000036</v>
      </c>
      <c r="I62" s="63">
        <f t="shared" ref="I62" si="29">G62/F62*100</f>
        <v>97.333333333333329</v>
      </c>
      <c r="J62" s="77"/>
    </row>
    <row r="63" spans="1:10" s="14" customFormat="1" ht="31.5" x14ac:dyDescent="0.25">
      <c r="A63" s="109"/>
      <c r="B63" s="97"/>
      <c r="C63" s="99"/>
      <c r="D63" s="42" t="s">
        <v>19</v>
      </c>
      <c r="E63" s="13">
        <v>0</v>
      </c>
      <c r="F63" s="28">
        <v>0</v>
      </c>
      <c r="G63" s="28">
        <v>0</v>
      </c>
      <c r="H63" s="63">
        <f t="shared" si="26"/>
        <v>0</v>
      </c>
      <c r="I63" s="63">
        <f t="shared" ref="I63" si="30">H63-G63</f>
        <v>0</v>
      </c>
      <c r="J63" s="78"/>
    </row>
    <row r="64" spans="1:10" s="11" customFormat="1" ht="15.75" customHeight="1" x14ac:dyDescent="0.25">
      <c r="A64" s="136" t="s">
        <v>20</v>
      </c>
      <c r="B64" s="137"/>
      <c r="C64" s="137"/>
      <c r="D64" s="43" t="s">
        <v>0</v>
      </c>
      <c r="E64" s="10">
        <v>99.3</v>
      </c>
      <c r="F64" s="27">
        <v>99.3</v>
      </c>
      <c r="G64" s="27">
        <v>98.9</v>
      </c>
      <c r="H64" s="62">
        <f t="shared" ref="H64:I72" si="31">G64-F64</f>
        <v>-0.39999999999999147</v>
      </c>
      <c r="I64" s="63">
        <f t="shared" ref="I64:I72" si="32">G64/F64*100</f>
        <v>99.597180261832847</v>
      </c>
      <c r="J64" s="72" t="s">
        <v>51</v>
      </c>
    </row>
    <row r="65" spans="1:14" s="14" customFormat="1" ht="28.5" customHeight="1" x14ac:dyDescent="0.25">
      <c r="A65" s="137"/>
      <c r="B65" s="137"/>
      <c r="C65" s="137"/>
      <c r="D65" s="42" t="s">
        <v>1</v>
      </c>
      <c r="E65" s="13">
        <v>0</v>
      </c>
      <c r="F65" s="28">
        <v>0</v>
      </c>
      <c r="G65" s="28">
        <v>0</v>
      </c>
      <c r="H65" s="63">
        <f t="shared" si="31"/>
        <v>0</v>
      </c>
      <c r="I65" s="63">
        <f t="shared" ref="I65:I68" si="33">H65-G65</f>
        <v>0</v>
      </c>
      <c r="J65" s="72"/>
    </row>
    <row r="66" spans="1:14" s="14" customFormat="1" ht="49.5" customHeight="1" x14ac:dyDescent="0.25">
      <c r="A66" s="137"/>
      <c r="B66" s="137"/>
      <c r="C66" s="137"/>
      <c r="D66" s="42" t="s">
        <v>2</v>
      </c>
      <c r="E66" s="13">
        <v>0</v>
      </c>
      <c r="F66" s="28">
        <v>0</v>
      </c>
      <c r="G66" s="28">
        <v>0</v>
      </c>
      <c r="H66" s="63">
        <f t="shared" si="31"/>
        <v>0</v>
      </c>
      <c r="I66" s="63">
        <f t="shared" si="33"/>
        <v>0</v>
      </c>
      <c r="J66" s="72"/>
    </row>
    <row r="67" spans="1:14" s="14" customFormat="1" ht="15.75" x14ac:dyDescent="0.25">
      <c r="A67" s="137"/>
      <c r="B67" s="137"/>
      <c r="C67" s="137"/>
      <c r="D67" s="42" t="s">
        <v>3</v>
      </c>
      <c r="E67" s="54">
        <v>99.3</v>
      </c>
      <c r="F67" s="27">
        <v>99.3</v>
      </c>
      <c r="G67" s="27">
        <v>98.9</v>
      </c>
      <c r="H67" s="62">
        <f>G67-F67</f>
        <v>-0.39999999999999147</v>
      </c>
      <c r="I67" s="69">
        <f t="shared" si="32"/>
        <v>99.597180261832847</v>
      </c>
      <c r="J67" s="72"/>
    </row>
    <row r="68" spans="1:14" s="14" customFormat="1" ht="31.5" x14ac:dyDescent="0.25">
      <c r="A68" s="104"/>
      <c r="B68" s="104"/>
      <c r="C68" s="104"/>
      <c r="D68" s="42" t="s">
        <v>19</v>
      </c>
      <c r="E68" s="13">
        <v>0</v>
      </c>
      <c r="F68" s="28">
        <v>0</v>
      </c>
      <c r="G68" s="28">
        <v>0</v>
      </c>
      <c r="H68" s="63">
        <f t="shared" si="31"/>
        <v>0</v>
      </c>
      <c r="I68" s="63">
        <f t="shared" si="33"/>
        <v>0</v>
      </c>
      <c r="J68" s="72"/>
    </row>
    <row r="69" spans="1:14" s="8" customFormat="1" ht="15.75" x14ac:dyDescent="0.25">
      <c r="A69" s="114" t="s">
        <v>6</v>
      </c>
      <c r="B69" s="114"/>
      <c r="C69" s="114"/>
      <c r="D69" s="43" t="s">
        <v>0</v>
      </c>
      <c r="E69" s="10">
        <f>SUM(E70:E72)</f>
        <v>421.1</v>
      </c>
      <c r="F69" s="27">
        <f xml:space="preserve"> F64+F41+F24</f>
        <v>421.1</v>
      </c>
      <c r="G69" s="27">
        <f>G72</f>
        <v>420.70000000000005</v>
      </c>
      <c r="H69" s="62">
        <f t="shared" si="31"/>
        <v>-0.39999999999997726</v>
      </c>
      <c r="I69" s="63">
        <f t="shared" si="32"/>
        <v>99.9050106862978</v>
      </c>
      <c r="J69" s="72" t="s">
        <v>51</v>
      </c>
      <c r="K69" s="18" t="s">
        <v>16</v>
      </c>
      <c r="L69" s="18" t="s">
        <v>16</v>
      </c>
      <c r="M69" s="18" t="s">
        <v>16</v>
      </c>
      <c r="N69" s="18" t="s">
        <v>16</v>
      </c>
    </row>
    <row r="70" spans="1:14" s="8" customFormat="1" ht="31.5" x14ac:dyDescent="0.25">
      <c r="A70" s="114"/>
      <c r="B70" s="114"/>
      <c r="C70" s="114"/>
      <c r="D70" s="44" t="s">
        <v>1</v>
      </c>
      <c r="E70" s="10">
        <f t="shared" ref="E70:F72" si="34">E65+E42+E25</f>
        <v>0</v>
      </c>
      <c r="F70" s="27">
        <f t="shared" si="34"/>
        <v>0</v>
      </c>
      <c r="G70" s="27">
        <f>G65+G42+G25</f>
        <v>0</v>
      </c>
      <c r="H70" s="62">
        <f t="shared" si="31"/>
        <v>0</v>
      </c>
      <c r="I70" s="62">
        <f t="shared" si="31"/>
        <v>0</v>
      </c>
      <c r="J70" s="72"/>
      <c r="K70" s="18" t="s">
        <v>16</v>
      </c>
    </row>
    <row r="71" spans="1:14" s="8" customFormat="1" ht="47.25" x14ac:dyDescent="0.25">
      <c r="A71" s="114"/>
      <c r="B71" s="114"/>
      <c r="C71" s="114"/>
      <c r="D71" s="43" t="s">
        <v>2</v>
      </c>
      <c r="E71" s="10">
        <f t="shared" si="34"/>
        <v>0</v>
      </c>
      <c r="F71" s="27">
        <f t="shared" si="34"/>
        <v>0</v>
      </c>
      <c r="G71" s="27">
        <f>G66+G43+G26</f>
        <v>0</v>
      </c>
      <c r="H71" s="62">
        <f t="shared" si="31"/>
        <v>0</v>
      </c>
      <c r="I71" s="62">
        <f t="shared" si="31"/>
        <v>0</v>
      </c>
      <c r="J71" s="72"/>
      <c r="K71" s="18" t="s">
        <v>16</v>
      </c>
      <c r="L71" s="18"/>
    </row>
    <row r="72" spans="1:14" s="8" customFormat="1" ht="15.75" x14ac:dyDescent="0.25">
      <c r="A72" s="114"/>
      <c r="B72" s="114"/>
      <c r="C72" s="114"/>
      <c r="D72" s="43" t="s">
        <v>3</v>
      </c>
      <c r="E72" s="10">
        <f t="shared" si="34"/>
        <v>421.1</v>
      </c>
      <c r="F72" s="27">
        <f t="shared" si="34"/>
        <v>421.1</v>
      </c>
      <c r="G72" s="27">
        <f>G67+G44+G27</f>
        <v>420.70000000000005</v>
      </c>
      <c r="H72" s="62">
        <f t="shared" si="31"/>
        <v>-0.39999999999997726</v>
      </c>
      <c r="I72" s="69">
        <f t="shared" si="32"/>
        <v>99.9050106862978</v>
      </c>
      <c r="J72" s="72"/>
      <c r="K72" s="18" t="s">
        <v>16</v>
      </c>
    </row>
    <row r="73" spans="1:14" ht="0.75" customHeight="1" x14ac:dyDescent="0.25">
      <c r="E73" s="4"/>
      <c r="J73" s="72"/>
    </row>
    <row r="74" spans="1:14" x14ac:dyDescent="0.25">
      <c r="E74" s="4"/>
    </row>
    <row r="75" spans="1:14" s="19" customFormat="1" ht="45" customHeight="1" x14ac:dyDescent="0.3">
      <c r="A75" s="100" t="s">
        <v>47</v>
      </c>
      <c r="B75" s="100"/>
      <c r="C75" s="36" t="s">
        <v>48</v>
      </c>
      <c r="E75" s="21"/>
      <c r="F75" s="135" t="s">
        <v>48</v>
      </c>
      <c r="G75" s="135"/>
      <c r="H75" s="30"/>
      <c r="I75" s="35"/>
      <c r="J75" s="36" t="s">
        <v>50</v>
      </c>
    </row>
    <row r="76" spans="1:14" s="20" customFormat="1" ht="15.75" x14ac:dyDescent="0.25">
      <c r="A76" s="91" t="s">
        <v>53</v>
      </c>
      <c r="B76" s="91"/>
      <c r="C76" s="91"/>
      <c r="D76" s="91"/>
      <c r="E76" s="91"/>
      <c r="F76" s="91"/>
      <c r="G76" s="91"/>
      <c r="H76" s="91"/>
      <c r="I76" s="91"/>
      <c r="J76" s="92"/>
    </row>
    <row r="77" spans="1:14" s="19" customFormat="1" ht="18.75" x14ac:dyDescent="0.3">
      <c r="A77" s="22" t="s">
        <v>30</v>
      </c>
      <c r="B77" s="21"/>
      <c r="C77" s="21"/>
      <c r="D77" s="23"/>
      <c r="E77" s="21"/>
      <c r="F77" s="31"/>
      <c r="G77" s="29"/>
      <c r="H77" s="25"/>
      <c r="I77" s="21"/>
    </row>
    <row r="78" spans="1:14" s="19" customFormat="1" ht="18.75" x14ac:dyDescent="0.3">
      <c r="A78" s="37" t="s">
        <v>55</v>
      </c>
      <c r="B78" s="38"/>
      <c r="C78" s="38"/>
      <c r="D78" s="24"/>
      <c r="E78" s="21"/>
      <c r="F78" s="31"/>
      <c r="G78" s="29"/>
      <c r="H78" s="25"/>
      <c r="I78" s="21"/>
    </row>
  </sheetData>
  <mergeCells count="73">
    <mergeCell ref="H56:H57"/>
    <mergeCell ref="I56:I57"/>
    <mergeCell ref="B52:B57"/>
    <mergeCell ref="C52:C57"/>
    <mergeCell ref="J69:J73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H10:H11"/>
    <mergeCell ref="F75:G75"/>
    <mergeCell ref="A64:C68"/>
    <mergeCell ref="A69:C72"/>
    <mergeCell ref="B47:B51"/>
    <mergeCell ref="C47:C51"/>
    <mergeCell ref="A52:A57"/>
    <mergeCell ref="D56:D57"/>
    <mergeCell ref="E56:E57"/>
    <mergeCell ref="F56:F57"/>
    <mergeCell ref="G56:G57"/>
    <mergeCell ref="A31:A35"/>
    <mergeCell ref="B31:B35"/>
    <mergeCell ref="C31:C35"/>
    <mergeCell ref="A13:J13"/>
    <mergeCell ref="A30:J30"/>
    <mergeCell ref="A14:A18"/>
    <mergeCell ref="J19:J23"/>
    <mergeCell ref="A19:A23"/>
    <mergeCell ref="B19:B23"/>
    <mergeCell ref="C19:C23"/>
    <mergeCell ref="A24:C29"/>
    <mergeCell ref="D28:D29"/>
    <mergeCell ref="E28:E29"/>
    <mergeCell ref="F28:F29"/>
    <mergeCell ref="C14:C18"/>
    <mergeCell ref="J14:J18"/>
    <mergeCell ref="A76:J76"/>
    <mergeCell ref="A1:J1"/>
    <mergeCell ref="A2:J2"/>
    <mergeCell ref="A3:J3"/>
    <mergeCell ref="B59:B63"/>
    <mergeCell ref="C59:C63"/>
    <mergeCell ref="A75:B75"/>
    <mergeCell ref="A46:J46"/>
    <mergeCell ref="A36:A40"/>
    <mergeCell ref="B36:B40"/>
    <mergeCell ref="C36:C40"/>
    <mergeCell ref="A41:C45"/>
    <mergeCell ref="A59:A63"/>
    <mergeCell ref="A47:A51"/>
    <mergeCell ref="I10:I11"/>
    <mergeCell ref="B14:B18"/>
    <mergeCell ref="J31:J35"/>
    <mergeCell ref="G28:G29"/>
    <mergeCell ref="H28:H29"/>
    <mergeCell ref="I28:I29"/>
    <mergeCell ref="J24:J29"/>
    <mergeCell ref="J36:J40"/>
    <mergeCell ref="J64:J68"/>
    <mergeCell ref="J41:J45"/>
    <mergeCell ref="J47:J51"/>
    <mergeCell ref="J59:J63"/>
    <mergeCell ref="J52:J57"/>
  </mergeCells>
  <pageMargins left="0.51181102362204722" right="0.9055118110236221" top="0.39370078740157483" bottom="0.19685039370078741" header="0.31496062992125984" footer="0.31496062992125984"/>
  <pageSetup paperSize="9" scale="69" fitToHeight="0" orientation="landscape" r:id="rId1"/>
  <rowBreaks count="3" manualBreakCount="3">
    <brk id="29" max="9" man="1"/>
    <brk id="40" max="9" man="1"/>
    <brk id="5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2021-01-20T05:55:03Z</dcterms:modified>
</cp:coreProperties>
</file>