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19440" windowHeight="12210" activeTab="7"/>
  </bookViews>
  <sheets>
    <sheet name="ИП в ЭС" sheetId="38" r:id="rId1"/>
    <sheet name="ИП в ГС" sheetId="40" r:id="rId2"/>
    <sheet name="ИП в ТС" sheetId="65" r:id="rId3"/>
    <sheet name="ИП в ВС " sheetId="59" r:id="rId4"/>
    <sheet name="ИП в ВО " sheetId="60" r:id="rId5"/>
    <sheet name="ИП в ТКО" sheetId="41" r:id="rId6"/>
    <sheet name="ИП ПУ" sheetId="46" r:id="rId7"/>
    <sheet name="ИП ПЭЭ" sheetId="47" r:id="rId8"/>
    <sheet name="Индексы 17-19 " sheetId="48" state="hidden" r:id="rId9"/>
  </sheets>
  <definedNames>
    <definedName name="_xlnm._FilterDatabase" localSheetId="4" hidden="1">'ИП в ВО '!$J$1:$J$456</definedName>
    <definedName name="_xlnm._FilterDatabase" localSheetId="3" hidden="1">'ИП в ВС '!$F$1:$F$442</definedName>
    <definedName name="_xlnm.Print_Titles" localSheetId="4">'ИП в ВО '!$3:$6</definedName>
    <definedName name="_xlnm.Print_Titles" localSheetId="3">'ИП в ВС '!$3:$6</definedName>
    <definedName name="_xlnm.Print_Titles" localSheetId="5">'ИП в ТКО'!$3:$6</definedName>
    <definedName name="_xlnm.Print_Titles" localSheetId="2">'ИП в ТС'!$3:$5</definedName>
    <definedName name="_xlnm.Print_Titles" localSheetId="0">'ИП в ЭС'!$4:$6</definedName>
    <definedName name="_xlnm.Print_Area" localSheetId="4">'ИП в ВО '!$A$1:$BD$316</definedName>
    <definedName name="_xlnm.Print_Area" localSheetId="3">'ИП в ВС '!$A$1:$BD$258</definedName>
    <definedName name="_xlnm.Print_Area" localSheetId="1">'ИП в ГС'!$A$1:$AF$46</definedName>
    <definedName name="_xlnm.Print_Area" localSheetId="5">'ИП в ТКО'!$A$1:$AD$30</definedName>
    <definedName name="_xlnm.Print_Area" localSheetId="2">'ИП в ТС'!$A$1:$AI$412</definedName>
    <definedName name="_xlnm.Print_Area" localSheetId="0">'ИП в ЭС'!$A$1:$AI$357</definedName>
    <definedName name="_xlnm.Print_Area" localSheetId="6">'ИП ПУ'!$B$1:$AD$22</definedName>
  </definedNames>
  <calcPr calcId="145621"/>
  <fileRecoveryPr autoRecover="0"/>
</workbook>
</file>

<file path=xl/calcChain.xml><?xml version="1.0" encoding="utf-8"?>
<calcChain xmlns="http://schemas.openxmlformats.org/spreadsheetml/2006/main">
  <c r="AB18" i="40" l="1"/>
  <c r="AA18" i="40"/>
  <c r="Z18" i="40"/>
  <c r="AB17" i="40"/>
  <c r="AA17" i="40"/>
  <c r="Z17" i="40"/>
  <c r="AB16" i="40"/>
  <c r="AA16" i="40"/>
  <c r="Z16" i="40"/>
  <c r="AA15" i="40"/>
  <c r="Q15" i="40"/>
  <c r="P15" i="40"/>
  <c r="O15" i="40"/>
  <c r="N15" i="40"/>
  <c r="M15" i="40"/>
  <c r="Z15" i="40" s="1"/>
  <c r="L15" i="40"/>
  <c r="K15" i="40"/>
  <c r="J15" i="40"/>
  <c r="I15" i="40"/>
  <c r="AB15" i="40"/>
  <c r="G15" i="40"/>
  <c r="R15" i="48" l="1"/>
  <c r="Q15" i="48"/>
  <c r="P15" i="48"/>
  <c r="L15" i="48"/>
  <c r="K15" i="48"/>
  <c r="S15" i="48" s="1"/>
  <c r="J15" i="48"/>
  <c r="I15" i="48"/>
  <c r="H15" i="48"/>
  <c r="L14" i="48"/>
  <c r="K14" i="48"/>
  <c r="P14" i="48" s="1"/>
  <c r="J14" i="48"/>
  <c r="I14" i="48"/>
  <c r="H14" i="48"/>
  <c r="R13" i="48"/>
  <c r="Q13" i="48"/>
  <c r="P13" i="48"/>
  <c r="O13" i="48"/>
  <c r="N13" i="48"/>
  <c r="K13" i="48"/>
  <c r="M13" i="48" s="1"/>
  <c r="J13" i="48"/>
  <c r="I13" i="48"/>
  <c r="H13" i="48"/>
  <c r="K7" i="48"/>
  <c r="S7" i="48" s="1"/>
  <c r="J7" i="48"/>
  <c r="I7" i="48"/>
  <c r="H7" i="48"/>
  <c r="Q7" i="48" l="1"/>
  <c r="M14" i="48"/>
  <c r="T15" i="48"/>
  <c r="O14" i="48"/>
  <c r="T13" i="48"/>
  <c r="Q14" i="48"/>
  <c r="M15" i="48"/>
  <c r="R14" i="48"/>
  <c r="N15" i="48"/>
  <c r="L13" i="48"/>
  <c r="T14" i="48"/>
  <c r="O15" i="48"/>
  <c r="N7" i="48"/>
  <c r="O7" i="48"/>
  <c r="R7" i="48"/>
  <c r="P7" i="48"/>
  <c r="M7" i="48"/>
  <c r="T7" i="48"/>
  <c r="L7" i="48"/>
  <c r="S14" i="48"/>
  <c r="S13" i="48"/>
  <c r="N14" i="48"/>
</calcChain>
</file>

<file path=xl/comments1.xml><?xml version="1.0" encoding="utf-8"?>
<comments xmlns="http://schemas.openxmlformats.org/spreadsheetml/2006/main">
  <authors>
    <author>Кспоян Галина С.</author>
  </authors>
  <commentList>
    <comment ref="B83" authorId="0">
      <text>
        <r>
          <rPr>
            <b/>
            <sz val="9"/>
            <color indexed="81"/>
            <rFont val="Tahoma"/>
            <family val="2"/>
            <charset val="204"/>
          </rPr>
          <t>Кспоян Галина С.:</t>
        </r>
        <r>
          <rPr>
            <sz val="9"/>
            <color indexed="81"/>
            <rFont val="Tahoma"/>
            <family val="2"/>
            <charset val="204"/>
          </rPr>
          <t xml:space="preserve">
одно мероприятие</t>
        </r>
      </text>
    </comment>
  </commentList>
</comments>
</file>

<file path=xl/sharedStrings.xml><?xml version="1.0" encoding="utf-8"?>
<sst xmlns="http://schemas.openxmlformats.org/spreadsheetml/2006/main" count="3677" uniqueCount="687">
  <si>
    <t>1 этап</t>
  </si>
  <si>
    <t>2 этап</t>
  </si>
  <si>
    <t>всего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</si>
  <si>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</si>
  <si>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</si>
  <si>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</si>
  <si>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</si>
  <si>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</si>
  <si>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</si>
  <si>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</si>
  <si>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</si>
  <si>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2026 год</t>
  </si>
  <si>
    <t>2027 год</t>
  </si>
  <si>
    <t>2028 год</t>
  </si>
  <si>
    <t>внебюджетные источники</t>
  </si>
  <si>
    <t>км</t>
  </si>
  <si>
    <t>ед.</t>
  </si>
  <si>
    <t>№ п/п</t>
  </si>
  <si>
    <t>окружной бюджет</t>
  </si>
  <si>
    <t>Обоснование</t>
  </si>
  <si>
    <t>1</t>
  </si>
  <si>
    <t>2</t>
  </si>
  <si>
    <t>3</t>
  </si>
  <si>
    <t>4</t>
  </si>
  <si>
    <t>1.1</t>
  </si>
  <si>
    <t>2.1</t>
  </si>
  <si>
    <t>3.1</t>
  </si>
  <si>
    <t>3.2</t>
  </si>
  <si>
    <t>3.3</t>
  </si>
  <si>
    <t>2.2</t>
  </si>
  <si>
    <t>2.3</t>
  </si>
  <si>
    <t>6</t>
  </si>
  <si>
    <t>Цель проекта</t>
  </si>
  <si>
    <t>Технические параметры проекта</t>
  </si>
  <si>
    <t xml:space="preserve">ед. изм. </t>
  </si>
  <si>
    <t>количество</t>
  </si>
  <si>
    <t>Необходимые капитальные затраты по годам реализации, тыс. руб. 
(в ценах соответствующих лет)</t>
  </si>
  <si>
    <t>в натуральном выражении (в сэкономленном ресурсе)</t>
  </si>
  <si>
    <t>в стоимостном выражении, тыс. руб.</t>
  </si>
  <si>
    <t>Источник финансирования</t>
  </si>
  <si>
    <t>Срок получения эффекта</t>
  </si>
  <si>
    <t>Ожидаемый эффект от реализации проекта</t>
  </si>
  <si>
    <t>Простой срок окупаемости, лет</t>
  </si>
  <si>
    <t>Наименование инвестиционного проекта</t>
  </si>
  <si>
    <t>Проекты по новому строительству источников тепловой энергии, обеспечивающих прирост перспективной тепловой нагрузки</t>
  </si>
  <si>
    <t>Организационные и общие мероприятия</t>
  </si>
  <si>
    <t>Ответственный исполнитель</t>
  </si>
  <si>
    <t>Вид ожидаемого эффекта</t>
  </si>
  <si>
    <t xml:space="preserve">местный бюджет </t>
  </si>
  <si>
    <t>Проекты по реконструкции источников тепловой энергии, обеспечивающих прирост перспективной тепловой нагрузки</t>
  </si>
  <si>
    <t>Проекты по новому строительству, реконструкции и техническому перевооружению источников тепловой энергии</t>
  </si>
  <si>
    <t>Проекты по новому строительству и реконструкции тепловых сетей</t>
  </si>
  <si>
    <t>Проекты нового строительства тепловых сетей для обеспечения перспективных приростов тепловой нагрузки</t>
  </si>
  <si>
    <t>Проекты нового строительства и реконструкции тепловых сетей для обеспечения нормативной надежности и безопасности теплоснабжения</t>
  </si>
  <si>
    <t>Итого по программе инвестиционных проектов в теплоснабжении</t>
  </si>
  <si>
    <t>Повышение надежности теплоснабжения и качества коммунальных ресурсов</t>
  </si>
  <si>
    <t>Повышение энергетической эффективности и технического уровня объектов, входящих в состав системы теплоснабжения</t>
  </si>
  <si>
    <t>Качественное и бесперебойное обеспечение водоснабжения новых объектов капитального строительства</t>
  </si>
  <si>
    <t>Повышение надежности водоснабжения и качества коммунальных ресурсов</t>
  </si>
  <si>
    <t>Улучшение экологической ситуации на территории городского округа, с учетом достижения организациями, осуществляющими  водоснабжение нормативов допустимого воздействия на окружающую среду;</t>
  </si>
  <si>
    <t>Проекты по развитию головных объектов систем водоснабжения (водозаборов, очистных сооружений), исходя из необходимости покрытия перспективной нагрузки, не обеспеченной мощностью за счет использования существующих ее резервов</t>
  </si>
  <si>
    <t>Качественное и бесперебойное обеспечение электроснабжения новых объектов капитального строительства</t>
  </si>
  <si>
    <t>Проекты по развитию (модернизации) электрических сетей, в том числе в целях присоединения новых потребителей, повышения надежности электроснабжения и снижения потерь в сетях</t>
  </si>
  <si>
    <t>Итого по программе инвестиционных проектов в газоснабжении</t>
  </si>
  <si>
    <t>Итого по программе инвестиционных проектов в утилизации, обезвреживании и захоронении (утилизации) твердых коммунальных отходов</t>
  </si>
  <si>
    <t>Итого по программе инвестиционных проектов в электроснабжении</t>
  </si>
  <si>
    <t>Замена отработавшего нормативный срок оборудования. ПРГ с двумя линиями редуцирования.</t>
  </si>
  <si>
    <t>Качественное и бесперебойное обеспечение газоснабжения новых объектов капитального строительства</t>
  </si>
  <si>
    <t>Ожидаемый эффект по годам реализации, ед. изм.</t>
  </si>
  <si>
    <t>ед. изм.</t>
  </si>
  <si>
    <t>значение</t>
  </si>
  <si>
    <t>коли-
чество</t>
  </si>
  <si>
    <t>Итого по программе реализации энергосберегающих мероприятий в многоквартирных домах, бюджетных учреждениях, городском освещении</t>
  </si>
  <si>
    <t>Итого по программе установки приборов учета в многоквартирных домах и бюджетных учреждениях</t>
  </si>
  <si>
    <t>Индексация  регулируемых цен (тарифов) на продукцию (услуги) отраслей  инфраструктурного сектора  на   2017-2019 гг. (предельные максимальные индексы), %</t>
  </si>
  <si>
    <t>Показатели</t>
  </si>
  <si>
    <t>оценка</t>
  </si>
  <si>
    <t>прогноз</t>
  </si>
  <si>
    <t/>
  </si>
  <si>
    <t>июль 3,9%</t>
  </si>
  <si>
    <t>июль 3,4%</t>
  </si>
  <si>
    <t>июль 3,1%</t>
  </si>
  <si>
    <t>июль 3,0%</t>
  </si>
  <si>
    <t xml:space="preserve">        - индексация оптовых цен для населения</t>
  </si>
  <si>
    <t xml:space="preserve">         - индексация тарифов на транспортировку газа по распределительным сетям</t>
  </si>
  <si>
    <t>Электроэнергия  - рост цен на розничном рынке  
 для всех категорий потребителей, %</t>
  </si>
  <si>
    <t>104,6-105,0</t>
  </si>
  <si>
    <t>104,4-104,8</t>
  </si>
  <si>
    <t>104,4-104,9</t>
  </si>
  <si>
    <t>104,4-104,10</t>
  </si>
  <si>
    <t/>
  </si>
  <si>
    <t>107,5 - 108,5%</t>
  </si>
  <si>
    <t>106,5-107,0%</t>
  </si>
  <si>
    <t>105,3 - 106,3%</t>
  </si>
  <si>
    <t>105,3- 106,3%</t>
  </si>
  <si>
    <t>102,5-103,5%</t>
  </si>
  <si>
    <t xml:space="preserve">        -  индексация тарифов сетевых компаний для  всех категорий потребителей, исключая населения </t>
  </si>
  <si>
    <t>июль 7,5%</t>
  </si>
  <si>
    <t/>
  </si>
  <si>
    <t>июль 5,0%</t>
  </si>
  <si>
    <t/>
  </si>
  <si>
    <t>июль 4,0%</t>
  </si>
  <si>
    <t/>
  </si>
  <si>
    <t>июль 4,3%</t>
  </si>
  <si>
    <t/>
  </si>
  <si>
    <t>июль 4.0%</t>
  </si>
  <si>
    <t/>
  </si>
  <si>
    <t>январь
 9,0%</t>
  </si>
  <si>
    <t>январь
4,0%</t>
  </si>
  <si>
    <t/>
  </si>
  <si>
    <t>январь
 4,0%</t>
  </si>
  <si>
    <t>Итого по программе инвестиционных проектов в водоотведении, в том числе:</t>
  </si>
  <si>
    <t>Итого по программе инвестиционных проектов в водоснабжении</t>
  </si>
  <si>
    <t>Проекты по развитию водопроводных сетей для подключения перспективных потребителей</t>
  </si>
  <si>
    <t>Меры по выводу из эксплуатации, консервации и демонтажу избыточных источников тепловой энергии</t>
  </si>
  <si>
    <t>Качественное и бесперебойное обеспечение услугой водоотведения новых объектов капитального строительства</t>
  </si>
  <si>
    <t>Повышение надежности водоотведения и качества коммунальных ресурсов</t>
  </si>
  <si>
    <t>Повышение энергетической эффективности и технического уровня объектов, входящих в состав системы водоотведения</t>
  </si>
  <si>
    <t>Проекты по новому строительству и реконструкции сетей газоснабжения</t>
  </si>
  <si>
    <t xml:space="preserve">Обоснование </t>
  </si>
  <si>
    <t>2023-2027 годы</t>
  </si>
  <si>
    <t>9</t>
  </si>
  <si>
    <t>5</t>
  </si>
  <si>
    <t>7</t>
  </si>
  <si>
    <t>8</t>
  </si>
  <si>
    <t>Строительство водопроводных сетей</t>
  </si>
  <si>
    <t>Реконструкция водопроводных сетей</t>
  </si>
  <si>
    <t>Подключение к сетям водоснабжения индивидуальных домовладений со строительством трубопроводов-подводов до границы земельного участка в 3 мкр. (318 домовладений)</t>
  </si>
  <si>
    <t>Подключение к сетям водоснабжения индивидуальных домовладений со строительством трубопроводов-подводов до границы земельного участка в 3А мкр. (57 домовладений)</t>
  </si>
  <si>
    <t>Подключение к сетям водоснабжения индивидуальных домовладений со строительством трубопроводов-подводов до границы земельного участка в 6 мкр. (135 домовладений)</t>
  </si>
  <si>
    <t>Подключение к сетям водоснабжения индивидуальных домовладений со строительством трубопроводов-подводов до границы земельного участка в 4 мкр. (211 домовладений)</t>
  </si>
  <si>
    <t>Подключение к сетям водоснабжения индивидуальных домовладений со строительством трубопроводов-подводов до границы земельного участка в 7 мкр. (144 домовладений)</t>
  </si>
  <si>
    <t>Подключение к сетям водоснабжения индивидуальных домовладений со строительством трубопроводов-подводов до границы земельного участка в 5 мкр. (143 домовладений)</t>
  </si>
  <si>
    <t>Подключение к сетям водоснабжения индивидуальных домовладений со строительством трубопроводов-подводов до границы земельного участка в 5А мкр. (81 домовладений)</t>
  </si>
  <si>
    <t>Подключение к сетям водоснабжения индивидуальных домовладений со строительством трубопроводов-подводов до границы земельного участка в 14 мкр. (358 домовладений)</t>
  </si>
  <si>
    <t>Подключение к сетям водоснабжения индивидуальных домовладений со строительством трубопроводов-подводов до границы земельного участка в 16 мкр. (251 домовладений)</t>
  </si>
  <si>
    <t>Строительство сетей водоснабжения по ул. Дружбы Народов, ул. Калинина с подключением индивидуальных домовладений и переключением существующих абонентов на новый водовод</t>
  </si>
  <si>
    <t>Подключение к сетям водоснабжения по ул. Калинина, ул. Дружбы Народов индивидуальных домовладений со строительством трубопроводов-подводов до границы земельного участка (76 домовладений)</t>
  </si>
  <si>
    <t>Строительство подводящих сетей ХВС к жилому дому по ул. Мичурина, 23 Д=57 мм протяженностью 12,29 м</t>
  </si>
  <si>
    <t>Строительство подводящих сетей ГВС к жилому дому по ул. Мичурина, 23 прямой Т3 Д=57 мм, обратный Т4 Д=57 протяженностью 12,29 м</t>
  </si>
  <si>
    <t>Строительство подводящих сетей ХВС к жилому дому по ул. Лунная, 2 Д=57 мм протяженностью 96 м</t>
  </si>
  <si>
    <t>Строительство подводящих сетей ГВС к жилому дому по ул. ул. Лунная, 2 прямой Т3 Д=57 мм, обратный Т4 Д=57 мм протяженностью 96 м</t>
  </si>
  <si>
    <t>Строительство подводящих сетей ХВС к жилому дому по ул. Октябрьская, 18Т (стр.) Д=100 мм протяженностью 143 м</t>
  </si>
  <si>
    <t>Строительство подводящих сетей ГВС к жилому дому по ул. Октябрьская, 18Т (стр.) прямой Т3 Д=108 мм, обратный Т4 Д=89 мм протяженностью 55,5 м</t>
  </si>
  <si>
    <t>Строительство подводящих сетей ГВС к жилому дому по ул. Октябрьская, 18Т (стр.) прямой Т3 Д=57 мм, обратный Т4 Д=57мм протяженностью 71,5 м</t>
  </si>
  <si>
    <t>Строительство подводящих сетей ХВС к жилому дому по ул. Менделеева, 55 Касафлекс Д=66/125 мм протяженностью 49,4 м</t>
  </si>
  <si>
    <t>Строительство подводящих сетей ГВС к жилому дому по ул. Менделеева, 55 Касафлекс Т3 Д=66/125 мм, Т4 Д=55/125 протяженностью 49,4 м</t>
  </si>
  <si>
    <t>Строительство подводящих сетей ХВС к жилому дому по ул. Менделеева, 57 Касафлекс Д=66/125 мм протяженностью 27,4 м</t>
  </si>
  <si>
    <t>Строительство подводящих сетей ГВС к жилому дому по ул. Менделеева, 57Касафлекс Т3 Д=66/125 мм, Т4 Д=55/125 мм протяженностью 27,4 м</t>
  </si>
  <si>
    <t>Строительство подводящих сетей ХВС к объекту МОУ Православная гимназия  Д=110 мм протяженностью 96,3м, Д=63 мм протяженностью 30м</t>
  </si>
  <si>
    <t>Строительство подводящих сетей ГВС к  объекту МОУ Православная гимназия Т3 Д=57 мм, Т4 Д=38 мм протяженностью 27,4 м</t>
  </si>
  <si>
    <t>Строительство подводящих сетей ХВС к объекту "Реконструкция и расширение здания Югорского политехнического колледжа" Д=57мм протяженностью 35,4м</t>
  </si>
  <si>
    <t>Строительство подводящих сетей ГВС к объекту "Реконструкция и расширение здания Югорского политехнического колледжа" Т3 Д=32 мм, Т4 Д=32 мм протяженностью 35,4 м</t>
  </si>
  <si>
    <t>Реконструкция трубопроводов водоснабжения с заменой стальных трубопроводов на полиэтиленовые трубы</t>
  </si>
  <si>
    <t>Капитальный ремонт кольцевого водопровода от ВОС до ул. Спортивная инв. №52049 (Программа в области  энергосбережения и повышения энергетической эффективности МУП «Югорскэнергогаз» на 2015 – 2019 гг.)</t>
  </si>
  <si>
    <t xml:space="preserve">Реконструкция водозабора г. Югорска со строительством 6-ти высокодебитных скважин вместо существующих 25 артскважин </t>
  </si>
  <si>
    <t>Реконструкция ВОС-15000 с заменой дренажно-щелевых труб на трубопроводы из напорных полиэтиленовых труб на фильтрах №7-12 второй ступени</t>
  </si>
  <si>
    <t xml:space="preserve">Модернизация технологического процесса очистки воды. Монтаж установки удаления растворенного железа методом коагуляции </t>
  </si>
  <si>
    <t xml:space="preserve">Реконструкция биосорберов на ВОС-15000 </t>
  </si>
  <si>
    <t>Наладочные работы (перераспределение напоров) в сети водоснабжения (зданий)</t>
  </si>
  <si>
    <t xml:space="preserve">Утепление водопроводных колодцев </t>
  </si>
  <si>
    <t xml:space="preserve">Утепление трубопроводов ГВС в тепловых камерах  </t>
  </si>
  <si>
    <t xml:space="preserve">Установка автоматизированных ИТП в многоквартирных жилых домах с организацией приготовления горячей воды в ИТП </t>
  </si>
  <si>
    <t xml:space="preserve">Оснащение МКД общедомовыми приборами учета воды в комплекте с интерфейсным радиомодемом для автоматизированной передачи данных  </t>
  </si>
  <si>
    <t xml:space="preserve">Оснащение индивидуальных  потребителей автономными счетчиками горячей и холодной воды со встроенным радиомодулем для дистанционного учета потребления воды  </t>
  </si>
  <si>
    <t xml:space="preserve">Устройство ограждения артскважин с периметральным освещением и видеонаблюдением (комплект)  </t>
  </si>
  <si>
    <t xml:space="preserve">Устройство ограждения ВОС-800  Югорск-2 с периметральным освещением и видеонаблюдением </t>
  </si>
  <si>
    <t>Строительство сетей ливневой канализации</t>
  </si>
  <si>
    <t>Ливневая насосная станция</t>
  </si>
  <si>
    <t>Колодец гашения напора</t>
  </si>
  <si>
    <t>Строительство локальных очистных сооружений ливневой канализации</t>
  </si>
  <si>
    <t>Строительство напорных сетей хозяйственно-бытового водоотведения</t>
  </si>
  <si>
    <t>Строительство самотечных сетей хозяйственно-бытового водоотведения</t>
  </si>
  <si>
    <t>Реконструкция напорных сетей хозяйственно-бытового водоотведения</t>
  </si>
  <si>
    <t>Реконструкция самотечных сетей хозяйственно-бытового водоотведения</t>
  </si>
  <si>
    <t>Замена запорной арматуры на сетях водоотведения</t>
  </si>
  <si>
    <t>Подключение к сетям водоотведения индивидуальных домовладений со строительством сетей от точки подключения до границы земельного участка в 3 мкр. (318 домовладений)</t>
  </si>
  <si>
    <t>Подключение к сетям водоотведения индивидуальных домовладений со строительством сетей от точки подключения до границы земельного участка в 3А мкр. (57 домовладений)</t>
  </si>
  <si>
    <t>Подключение к сетям водоотведения индивидуальных домовладений со строительством сетей от точки подключения до границы земельного участка в 6 мкр. (135 домовладений)</t>
  </si>
  <si>
    <t>Подключение к сетям водоотведения индивидуальных домовладений со строительством сетей от точки подключения до границы земельного участка в 4 мкр. (211 домовладений)</t>
  </si>
  <si>
    <t>Подключение к сетям водоотведения индивидуальных домовладений со строительством сетей от точки подключения до границы земельного участка в 7 мкр. (144 домовладений)</t>
  </si>
  <si>
    <t>Подключение к сетям водоотведения индивидуальных домовладений со строительством сетей от точки подключения до границы земельного участка в 5 мкр. (143 домовладений)</t>
  </si>
  <si>
    <t>Подключение к сетям водоотведения индивидуальных домовладений со строительством сетей от точки подключения до границы земельного участка в 5А мкр. (81 домовладений)</t>
  </si>
  <si>
    <t>Подключение к сетям водоотведения индивидуальных домовладений со строительством сетей от точки подключения до границы земельного участка в 14 мкр. (358 домовладений)</t>
  </si>
  <si>
    <t>Подключение к сетям водоотведения индивидуальных домовладений со строительством сетей от точки подключения до границы земельного участка в 16 мкр. (251 домовладений)</t>
  </si>
  <si>
    <t>Строительство подводящих сетей водоотведения к жилому дому по ул. Мичурина, 23 Д=159мм протяженностью 147,4 м</t>
  </si>
  <si>
    <t>Строительство подводящих сетей водоотведения к жилому дому по ул. Лунная, 2 Д=219мм протяженностью 179,5 м</t>
  </si>
  <si>
    <t>Строительство подводящих сетей водоотведения к жилому дому по ул. Менделеева, 55 Д=110 мм протяженностью 28,1 м</t>
  </si>
  <si>
    <t>Строительство подводящих сетей водоотведения к объекту МОУ Православная гимназия Д=315 мм протяженностью 293,5 м, Д=225 мм протяженностью 10 м</t>
  </si>
  <si>
    <t>Строительство подводящих сетей водоотведения к объекту "Реконструкция и расширение здания Югорского политехнического колледжа" Д=216мм протяженностью 156 м, Д=160 мм протяженностью 39 м, Д=100мм протяженностью 6 м</t>
  </si>
  <si>
    <t>Реконструкция трубопроводов водоотведения с заменой стальных напорных коллекторов на полиэтиленовые от ОГКНС до КОС-7000</t>
  </si>
  <si>
    <t>Реконструкция трубопроводов водоотведения с заменой стальных напорных коллекторов на полиэтиленовые от КНС-6 до перекрестка ул. Мира - Таежная</t>
  </si>
  <si>
    <t>Реконструкция трубопроводов водоотведения с заменой стальных напорных коллекторов на полиэтиленовые по ул. Железнодорожная - ул. Газовиков (1 этап)</t>
  </si>
  <si>
    <t>Реконструкция трубопроводов водоотведения с заменой стальных напорных коллекторов на полиэтиленовые по ул. Железнодорожная - ул. Газовиков (2этап)</t>
  </si>
  <si>
    <t>Реконструкция 1 очереди КОС-7000. Ремонт электролизной</t>
  </si>
  <si>
    <t>компл.</t>
  </si>
  <si>
    <t>Реконструкция 1 очереди КОС-7000. Ремонт аэротенка</t>
  </si>
  <si>
    <t>Реконструкция 1 очереди КОС-7000.  Ремонт оголовка</t>
  </si>
  <si>
    <t>Установка узлов учета стоков на КНС с возможностью дистанционной передачи данных</t>
  </si>
  <si>
    <t>Утепление канализационных колодцев</t>
  </si>
  <si>
    <t>шт.</t>
  </si>
  <si>
    <t>Реконструкция КНС с заменой насосного оборудования на энергоэффективное на КНС-9</t>
  </si>
  <si>
    <t>Устройство ограждения территории КОС-7000 с периметральным освещением и видеонаблюдением</t>
  </si>
  <si>
    <t>Устройство ограждения КОС-500  Югорск-2 с периметральным освещением и видеонаблюдением</t>
  </si>
  <si>
    <t>Департамент жилищно-коммунального и           строительного комплекса администрации города Югорска/Управление образования администрации города Югорска</t>
  </si>
  <si>
    <t>Департамент жилищно-коммунального и           строительного комплекса администрации города Югорска</t>
  </si>
  <si>
    <t xml:space="preserve">Внедрение энергосберегающих технологий в муниципальной сфере </t>
  </si>
  <si>
    <t xml:space="preserve">Внедрение энергосберегающих технологий в многоквартирных домах </t>
  </si>
  <si>
    <t xml:space="preserve">Информационная поддержка и пропаганда энергосбережения  и повышения энергетической эффективности на территории муниципального образования городской округ город Югорск </t>
  </si>
  <si>
    <t>КЛ 0,4 кВ для электроснабжения жилого дома по ул. Менделеева, 36</t>
  </si>
  <si>
    <t xml:space="preserve">КЛ 0,4 кВ для электроснабжения многоквартирного трехэтажного жилого дома в 14 мкр. по ул. Мичурина, 23 в </t>
  </si>
  <si>
    <t>КЛ 0,4 кВ для электроснабжения  многоквартирного трехэтажного жилого дома в 14 мкр. по ул. Мичурина, 25</t>
  </si>
  <si>
    <t>КЛ 0,4 кВ для электроснабжения жилого дома по ул. Менделеева, 49</t>
  </si>
  <si>
    <t xml:space="preserve">ВЛ 0,4 кВ для электроснабжения индивидуального жилищного строительства мкр. «ПММК-5» в  Югорске, ул. Нововятская, Родниковая </t>
  </si>
  <si>
    <t>БКТП 1х400 кВА, ЛЭП 10/0,4 кВ для электроснабжения индивидуального жилищного строительства мкр. в  Югорске-2, ул. Крымская, Севастопольская</t>
  </si>
  <si>
    <t>КЛ 0,4 кВ для электроснабжения многоквартирного пятиэтажного жилого дома по ул. Мичурина, 21</t>
  </si>
  <si>
    <t xml:space="preserve">КЛ 0,4 кВ для электроснабжения многоквартирного трехэтажного жилого дома №5 в границах ул. Гранитная-Лунная-Нововятская-Агиришская
</t>
  </si>
  <si>
    <t>КЛ 0,4 кВ для электроснабжения многоквартирного трехэтажного жилого дома №6 в границах ул. Гранитная-Лунная-Нововятская-Агиришская</t>
  </si>
  <si>
    <t>КЛ 0,4 кВ для электроснабжения многоквартирного жилого дома №8 в границах ул. Гранитная-Лунная-Нововятская-Агиришская</t>
  </si>
  <si>
    <t>КЛ 0,4 кВ для электроснабжения многоквартирного жилого дома по ул. Калинина, 52</t>
  </si>
  <si>
    <t>КЛ 0,4 кВ для электроснабжения многоквартирного жилого дома по ул. Таёжная, 2</t>
  </si>
  <si>
    <t>КЛ 0,4 кВ для электроснабжения многоквартирного жилого дома по ул. Садовая 66</t>
  </si>
  <si>
    <t xml:space="preserve">КТП 2х400, КЛ 0,4 кВ для электроснабжения  многоквартирного жилого дома по ул. Попова, 23 </t>
  </si>
  <si>
    <t>КЛ 0,4 кВ для электроснабжения многоквартирного жилого дома по ул. Свердлова, 16</t>
  </si>
  <si>
    <t>КЛ 0,4 кВ для электроснабжения многоквартирного жилого дома по ул. Свердлова,18</t>
  </si>
  <si>
    <t>БКТП 2х400, ВЛ 6-10 кВ для электроснабжения  многоквартирного жилого дома по ул. Мира, 55</t>
  </si>
  <si>
    <t xml:space="preserve">КЛ 0,4 кВ для электроснабжения многоквартирного жилого дома по ул. Магистральная, 21 </t>
  </si>
  <si>
    <t>БКТП 2х250, КЛ 6-10 кВ для электроснабжения многоквартирного жилого дома по ул. Железнодорожная, 15, 1-я очередь</t>
  </si>
  <si>
    <t xml:space="preserve">Сети электроснабжения ВЛ 6-10 кВ  земельный участок (магазины) Славянская, 10 </t>
  </si>
  <si>
    <t>Сети электроснабжения ВЛ 6-10 кВ земельный участок (склады) Южная, 2</t>
  </si>
  <si>
    <t>КТП 1х250 кВА для электроснабжения Земельный участок (обслуживание автотранспорта) Славянская, 16А</t>
  </si>
  <si>
    <t>КТП 1х250 кВА, ВЛ 6-10 кВ Земельный участок (объект придорожного сервиса) Кольцевая, 1а</t>
  </si>
  <si>
    <t xml:space="preserve">ТП 1х400 кВА, ЛЭП 6-10 кВ для электроснабжения Земельный участок (предпринимательство) Железнодорожная, 65 </t>
  </si>
  <si>
    <t>Сети электроснабжения КЛ 0,4 кВ: Земельный участок (магазины) Сибирский бульвар</t>
  </si>
  <si>
    <t>КЛ 0,4 кВ Комплексное строительство инженерных сетей и перевод частных домов на индивидуальное отопление в 14 мкр.</t>
  </si>
  <si>
    <t>БКТП 2х630, КЛ 6-10 кВ для электроснабжения общеобразовательной школы на 900 мест (новое строительство)</t>
  </si>
  <si>
    <t>КЛ 0,4 кВ для электроснабжения муниципального детского дошкольного учреждения на 300 мест (ул. Толстого-Студенческая-Свердлова)</t>
  </si>
  <si>
    <t xml:space="preserve">КТП 1х250 кВА, ВЛ 6-10 кВ для электроснабжения животноводческой фермы до 50 голов (Зеленая зона) </t>
  </si>
  <si>
    <t xml:space="preserve">КТП 1х400 кВА, ВЛ 6-10 кВ для электроснабжения животноводческой фермы до 100 голов (Зеленая зона) </t>
  </si>
  <si>
    <t xml:space="preserve">КТП-10/04 кВ с КЛ-10 кВ для электроснабжения 1-го квартала жилой застройки в 17 микрорайоне </t>
  </si>
  <si>
    <t>ЛЭП 10-0,4 кВ, КТП-10/0,4 кВ для электроснабжения ИЖС в микрорайоне №19 (1 этап )</t>
  </si>
  <si>
    <t>ЛЭП 10-0,4 кВ, КТП-10/0,4 кВ для электроснабжения ИЖС в микрорайоне №19 (2 этап)</t>
  </si>
  <si>
    <t>Реконструкция ВЛ-10кВ ф.24 КОС-1, КОС-2 от ПС 110/10 «Хвойная»</t>
  </si>
  <si>
    <t>Сети электроснабжения 10-0,4 кВ, КТП-10/0,4 кВ в мкр. "Зеленая зона" (1 этап)</t>
  </si>
  <si>
    <t>Сети электроснабжения 10-0,4 кВ, КТП-10/0,4 кВ в мкр. "Зеленая зона" (2 этап)</t>
  </si>
  <si>
    <t>Сети электроснабжения 10-0,4 кВ, КТП-10/0,4 кВ в мкр. "Зеленая зона" (3 этап)</t>
  </si>
  <si>
    <t xml:space="preserve"> ЛЭП 10 кВ, КТП 10/0,4 кВ в г. Югорске (1 этап) </t>
  </si>
  <si>
    <t xml:space="preserve"> ЛЭП 10 кВ, КТП 10/0,4 кВ в г. Югорске (2 этап) </t>
  </si>
  <si>
    <t xml:space="preserve"> ЛЭП 10 кВ, КТП 10/0,4 кВ в г. Югорске (3 этап) </t>
  </si>
  <si>
    <t>АО "ЮРЭСК"</t>
  </si>
  <si>
    <t xml:space="preserve">Инвестиционная программа АО "ЮРЭСК", утв. приказом Департамента жилищно-коммунального комплекса и энергетики ХМАО-Югры от 08.09.2017 № 143-П </t>
  </si>
  <si>
    <t>Строительство и модернизация системы водоотведения в соответствии с потребностями жилищного и иного строительства</t>
  </si>
  <si>
    <t>Строительство и реконструкция канализационных очистных сооружений</t>
  </si>
  <si>
    <t>Инженерное обеспечение системой централизованного водоотведения территорий нового строительства (строительство и реконструкция внутриквартальных сетей канализации)</t>
  </si>
  <si>
    <t>Повышение надежности и качества услуги по водоотведению</t>
  </si>
  <si>
    <t xml:space="preserve">Обеспечение системой централизованного  водоснабжения территорий нового строительства </t>
  </si>
  <si>
    <t>Повышение надежности и качества услуги по водоснабжению</t>
  </si>
  <si>
    <t>м³/сут.</t>
  </si>
  <si>
    <r>
      <t>Строительство канализационных очистных сооружений производительностью 500 м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>/сут.</t>
    </r>
  </si>
  <si>
    <t>Государственная программа ХМАО-Югры "Развитие жилищно-коммунального комплекса и повышение энергетической эффективности в Ханты-Мансийском автономном округе - Югре на 2016 - 2020 годы", утв. постановлением Правительства ХМАО-Югры от 09.10.2013 № 423-п (в ред. от 11.09.2017)</t>
  </si>
  <si>
    <t>Обеспечение подачи абонентам определенного объема питьевой воды установленного качества</t>
  </si>
  <si>
    <t>Схема водоснабжения города Югорска (актуализация на 2017 год)</t>
  </si>
  <si>
    <t>Проекты по развитию головных объектов систем водоотведения (очистных сооружений, насосных станций)</t>
  </si>
  <si>
    <t>Снижение сбросов загрязняющих веществ в водные объекты</t>
  </si>
  <si>
    <t>Защита источника водоснабжения от угроз техногенного, природного характера и террористических актов, предотвращение аварийных ситуаций, снижение риска и смягчение последствий чрезвычайных ситуаций</t>
  </si>
  <si>
    <t>Строительство канализационных насосных станций</t>
  </si>
  <si>
    <t>Строительство новой блочно-модульной КНС взамен КНС-20</t>
  </si>
  <si>
    <t>Строительство новой блочно-модульной КНС взамен КНС-1</t>
  </si>
  <si>
    <t>Строительство новой блочно-модульной КНС взамен КНС-4</t>
  </si>
  <si>
    <t>Строительство новой блочно-модульной КНС взамен КНС-6</t>
  </si>
  <si>
    <t>Строительство новой блочно-модульной КНС взамен КНС-8</t>
  </si>
  <si>
    <t>Строительство новой блочно-модульной КНС взамен КНС-22</t>
  </si>
  <si>
    <t>Реконструкция и модернизация системы водоотведения с целью повышения надежности и энергетической эффективности</t>
  </si>
  <si>
    <t>Реконструкция и модернизация канализационных очистных сооружений</t>
  </si>
  <si>
    <t>Проекты по развитию сетей водоотведения</t>
  </si>
  <si>
    <t xml:space="preserve">Ликвидация существующей котельной №16 с переводом нагрузки на котельную
№9 </t>
  </si>
  <si>
    <t xml:space="preserve">Ликвидация котельной № 6 с переводом потребителей с переводом нагрузки на новую БМК №15 </t>
  </si>
  <si>
    <t xml:space="preserve">Строительство на месте старой котельной №15 новой БМК №15 </t>
  </si>
  <si>
    <t>Ликвидация котельной №7 с переводом нагрузки на новую БМК №24</t>
  </si>
  <si>
    <t>Строительство новой котельной БМК №24</t>
  </si>
  <si>
    <t>Ликвидация котельной № 9 с переводом нагрузки на новую БМК № 9</t>
  </si>
  <si>
    <t>Строительство новой БМК №10</t>
  </si>
  <si>
    <t>Ликвидация старой котельной №10, перевод нагрузок на новую БМК №10</t>
  </si>
  <si>
    <t>Ликвидация одного из выводов котельной №14 (в сторону ул. Газовиков) с целью высвобождения мощностей для подключения перспективных нагрузок по ул. Студенческая</t>
  </si>
  <si>
    <t>При продолжении тенденции по отключению ИЖС от котельной №17, ликвидация котельной с переключением не отключенных потребителей на АОГВ</t>
  </si>
  <si>
    <t>Гкал/ч</t>
  </si>
  <si>
    <t>Расширение котельной №25 с установкой дополнительных котлов мощностью 5,4 Гкал/ч</t>
  </si>
  <si>
    <t>Строительство тепловых сетей от котельной №17</t>
  </si>
  <si>
    <t>Строительство тепловых сетей от котельной №15</t>
  </si>
  <si>
    <t>Строительство тепловых сетей от котельной №8</t>
  </si>
  <si>
    <t>Строительство тепловых сетей от котельной №10</t>
  </si>
  <si>
    <t>Реконструкция тепловых сетей от котельной №10</t>
  </si>
  <si>
    <t>Реконструкция тепловых сетей от котельной №11</t>
  </si>
  <si>
    <t>Реконструкция тепловых сетей от котельной №14</t>
  </si>
  <si>
    <t>Реконструкция тепловых сетей от котельной №15</t>
  </si>
  <si>
    <t>Реконструкция тепловых сетей от котельной №17</t>
  </si>
  <si>
    <t>Реконструкция тепловых сетей от котельной №18</t>
  </si>
  <si>
    <t>Реконструкция тепловых сетей от котельной №24</t>
  </si>
  <si>
    <t>Реконструкция тепловых сетей от котельной №8</t>
  </si>
  <si>
    <t>Реконструкция тепловых сетей от котельной №9</t>
  </si>
  <si>
    <t>Реконструкция тепловых сетей от БМК Центральная</t>
  </si>
  <si>
    <t>Реконструкция тепловых сетей от котельной №22</t>
  </si>
  <si>
    <t>Реконструкция тепловых сетей с увеличением диаметра трубопроводов для обеспечения существующих расчетных гидравлических режимов</t>
  </si>
  <si>
    <t>Реконструкция тепловых сетей от котельной №19</t>
  </si>
  <si>
    <t>Реконструкция тепловых сетей от котельной №25</t>
  </si>
  <si>
    <t>Строительство тепловых сетей для обеспечения перспективной тепловой нагрузки</t>
  </si>
  <si>
    <t>Строительство тепловых сетей от котельной №11</t>
  </si>
  <si>
    <t>Строительство тепловых сетей от котельной №14</t>
  </si>
  <si>
    <t>Строительство тепловых сетей от котельной №18</t>
  </si>
  <si>
    <t>Строительство тепловых сетей от котельной №22</t>
  </si>
  <si>
    <t>Строительство тепловых сетей от котельной №24 (Новая)</t>
  </si>
  <si>
    <t>Строительство тепловых сетей от котельной №25</t>
  </si>
  <si>
    <t>Строительство тепловых сетей от котельной №5</t>
  </si>
  <si>
    <t>Строительство тепловых сетей от котельной №9</t>
  </si>
  <si>
    <t>Строительство тепловых сетей от котельной Центральная</t>
  </si>
  <si>
    <t>Строительство тепловых сетей для повышения эффективности функционирования системы теплоснабжения, в том числе за счет ликвидации котельных</t>
  </si>
  <si>
    <t>Строительство тепловых сетей для обеспечения надежности теплоснабжения потребителей</t>
  </si>
  <si>
    <t xml:space="preserve">Строительство котельной  "Центральная" взамен существующих котельных №№ 1, 2, 3 </t>
  </si>
  <si>
    <t>Улучшение экологической ситуации на территории городского округа, с учетом достижения организациями, осуществляющими  услуги по утилизации, обезвреживанию и захоронению твердых коммунальных отходов нормативов допустимого воздействия на окружающую среду</t>
  </si>
  <si>
    <t>МВА</t>
  </si>
  <si>
    <t>МВт</t>
  </si>
  <si>
    <t>МВАр</t>
  </si>
  <si>
    <t xml:space="preserve">Устранение вторичного загрязнения воды  вследствие внутренней коррозии металлических трубопроводов, улучшение качества воды  </t>
  </si>
  <si>
    <t>Внедрение высокодебитных скважин вместо существующих обеспечивает:
- увеличение дебита водозабора: произв-ть 1 высокодебитной скважины - 80-120 м³/час, существующих от 16 до 25 м³/час;
- полное предотвращение выноса пластового песка;
- обеспечение стабильности удельного дебита во времени;
- повышение эффективности и надежности работы водоподъемного оборудования при эксплуатации.</t>
  </si>
  <si>
    <t>Улучшение качества очистки воды по показателям содержания железа и марганца</t>
  </si>
  <si>
    <t>Снижение расхода воды на собственные нужды ВОС при фильтрации и промывке</t>
  </si>
  <si>
    <t>Снижение затрат электрической энергии</t>
  </si>
  <si>
    <t>Предупреждение замерзания водопроводных труб, арматуры на сетях</t>
  </si>
  <si>
    <t>Замена существующих пожарных гидрантов</t>
  </si>
  <si>
    <t>Повышение качества и надежности водоотведения</t>
  </si>
  <si>
    <t>Предупреждение замерзания арматуры на сетях, сточных вод в трубопроводах, а также возможность доступа для обслуживания и в случае возникновения авариных ситуаций</t>
  </si>
  <si>
    <t>Улучшение экологической ситуации на территории городского округа, с учетом достижения организациями, осуществляющими  водоснабжение нормативов допустимого воздействия на окружающую среду</t>
  </si>
  <si>
    <t>Схема водоотведения города Югорска (актуализация на 2017 год)</t>
  </si>
  <si>
    <t>Обеспечивается повышение эффективности и надежности работы оборудования, снижается вероятность его отказов</t>
  </si>
  <si>
    <t>Реконструкция КНС №12 (школа №6) с заменой насосной группы, производительность 200 м³/час с электродвигателями 55 кВт на насосы с такой же производительностью с электродвигателями 37кВт</t>
  </si>
  <si>
    <t xml:space="preserve">Схема водоотведения города Югорска (актуализация на 2017 год); 
Программа по энергосбережению и повышению энергетической эффективности МУП «Югорскэнергогаз» на 2015 – 2019 годы
</t>
  </si>
  <si>
    <t>Реконструкция КНС №19 (Космик) - замена полупогружных насосов 48 кВт на насосы погружного исполнения (2 шт. по 12кВт)</t>
  </si>
  <si>
    <t>Реконструкция ОГ КНС - замена одного насоса производительностью 450м³/час (55кВт) на насос, производительностью 200м³/час (37кВт)</t>
  </si>
  <si>
    <t>Проектирование мусоросортировочного комплекса</t>
  </si>
  <si>
    <t>Проектирование нового полигона ТКО в связи с исчерпанием проектной емкости полигона ТКО МУП "Югорскэнергогаз"</t>
  </si>
  <si>
    <t>тариф, плата за подключение</t>
  </si>
  <si>
    <t>иные источники</t>
  </si>
  <si>
    <t>внебюджетные источники, всего,
в т.ч.</t>
  </si>
  <si>
    <t>Строительство и реконструкция сетей электроснабжения в целях присоединения новых потребителей</t>
  </si>
  <si>
    <t>Оформление бесхозяйных объектов недвижимого имущества системы электроснабжения  в муниципальную собственность</t>
  </si>
  <si>
    <t>Реконструкция тепловых сетей от котельной Центральная</t>
  </si>
  <si>
    <t xml:space="preserve">Проекты реконструкции тепловых сетей с увеличением диаметра трубопроводов для обеспечения перспективных приростов тепловой нагрузки </t>
  </si>
  <si>
    <t xml:space="preserve">Реконструкция тепловых сетей от котельной №18 </t>
  </si>
  <si>
    <t xml:space="preserve">Реконструкция тепловых сетей от котельной №22 </t>
  </si>
  <si>
    <t xml:space="preserve">Реконструкция тепловых сетей от котельной №24 </t>
  </si>
  <si>
    <t>Строительство перемычки для перевод части нагрузок котельной №10, находящихся за ул. Спортивная, на существующую котельную №14</t>
  </si>
  <si>
    <t>Оформление бесхозяйных объектов недвижимого имущества системы водоснабжения  в муниципальную собственность</t>
  </si>
  <si>
    <t>Оформление бесхозяйных объектов недвижимого имущества системы теплоснабжения  в муниципальную собственность</t>
  </si>
  <si>
    <t>Ожидаемый эффект от реализации проекта в натуральном выражении (в сэкономленном ресурсе)</t>
  </si>
  <si>
    <t>Ожидаемый эффект от реализации проекта в стоимостном выражении, тыс. руб.</t>
  </si>
  <si>
    <t>-</t>
  </si>
  <si>
    <t>Оформление бесхозяйных объектов недвижимого имущества системы водоотведения я  в муниципальную собственность</t>
  </si>
  <si>
    <t>2020-2027</t>
  </si>
  <si>
    <t>Экономия электрической энергии, тыс. кВт·ч в год</t>
  </si>
  <si>
    <t>Экономия топлива (газа), тыс.м³ в год</t>
  </si>
  <si>
    <t>2019-2022</t>
  </si>
  <si>
    <r>
      <t>Снижение утечек воды, тыс м</t>
    </r>
    <r>
      <rPr>
        <sz val="12"/>
        <color theme="1"/>
        <rFont val="Calibri"/>
        <family val="2"/>
        <charset val="204"/>
      </rPr>
      <t>³</t>
    </r>
  </si>
  <si>
    <t>2018-2020</t>
  </si>
  <si>
    <t>2019-2021</t>
  </si>
  <si>
    <t>Предложение Разработчика</t>
  </si>
  <si>
    <t>12</t>
  </si>
  <si>
    <t>в т.ч. плата за подключение</t>
  </si>
  <si>
    <t>в т.ч. кредитные средства</t>
  </si>
  <si>
    <t>Снос индивидуальных гаражей, зона санитарной защиты которых пересекается с зоной санитарной охраны водозабора Югорск-2 со-гласно требований СанПиН 2.2.1/2.1.1.1200-03 и СанПиН 2.1.4.1110-02</t>
  </si>
  <si>
    <t>внебюджетные источники, всего, в т.ч.:</t>
  </si>
  <si>
    <t>кредитные средства</t>
  </si>
  <si>
    <t>плата за подключение</t>
  </si>
  <si>
    <t>внебюджетные источники, всего, 
в т.ч.:</t>
  </si>
  <si>
    <t>*</t>
  </si>
  <si>
    <t>МУП "Югорскэнергогаз"</t>
  </si>
  <si>
    <t>Программа инвестиционных проектов в электроснабжении муниципального образования город Югорск на 2018 – 2027 годы</t>
  </si>
  <si>
    <t>БКТП 2х1000 кВА, ЛЭП 10/0,4 кВ для электроснабжения многоквартирного жилого дома №2 в границах ул. Гранитная-Лунная-Нововятская-Агиришская в городе Югорске</t>
  </si>
  <si>
    <t>КЛ 0,4 кВ для электроснабжения многоквартирного трехэтажного жилого дома №3 в границах ул. Гранитная-Лунная-Нововятская-Агиришская</t>
  </si>
  <si>
    <t>КЛ 0,4 кВ для электроснабжения многоквартирного жилого дома №7 в границах ул. Гранитная-Лунная-Нововятская-Агиришская</t>
  </si>
  <si>
    <t>КТП 1х400 для электроснабжения: Земельный участок (размещение производственно-ремонтной базы) 6-й км автодороги Югорск-Агириш</t>
  </si>
  <si>
    <t>КЛ 0,4 кВ для электроснабжения муниципального образовательного учреждения на 140 мест (по ул. Попова)</t>
  </si>
  <si>
    <t xml:space="preserve">КТП 1х400 кВА , ВЛ 6-10 кВ для электроснабжения  предприятия растениеводства (зеленая зона) </t>
  </si>
  <si>
    <t>Программа инвестиционных проектов в газоснабжении муниципального образования город Югорск на 2018 – 2027 годы</t>
  </si>
  <si>
    <t>Программа инвестиционных проектов в теплоснабжении  муниципального образования город Югорск на 2018 – 2027 годы</t>
  </si>
  <si>
    <t>Качественное и бесперебойное обеспечение теплоснабжения новых объектов капитального строительства</t>
  </si>
  <si>
    <t>Реконструкция тепловых сетей для обеспечения надежности теплоснабжения потребителей, в т.ч. в связи с исчерпанием эксплуатационного ресурса</t>
  </si>
  <si>
    <t>Программа инвестиционных проектов в водоснабжении муниципального образования город Югорск на 2018 – 2027 годы</t>
  </si>
  <si>
    <t>15</t>
  </si>
  <si>
    <t>комплект</t>
  </si>
  <si>
    <t>Строительство подводящих сетей водоотведения к жилому дому по ул. Менделеева, 55 Д=110 мм протяженностью 22,7 м, Д=160мм протяженностью 25,3 м</t>
  </si>
  <si>
    <t>Программа инвестиционных проектов в водоотведении муниципального образования город Югорск на 2018 – 2027 годы</t>
  </si>
  <si>
    <t>Строительство и реконструкция канализационных насосных станций</t>
  </si>
  <si>
    <t>Реконструкция и модернизация канализационных насосных станций</t>
  </si>
  <si>
    <t>Программа инвестиционных проектов в утилизации, обезвреживании и захоронении (утилизации) твердых коммунальных отходов муниципального образования город Югорск на 2018 – 2027 годы</t>
  </si>
  <si>
    <t>Программа установки приборов учета в многоквартирных домах и бюджетных учреждениях муниципального образования город Югорск на 2018 – 2027 годы</t>
  </si>
  <si>
    <t xml:space="preserve">Приобретение и установка стационарной радиостанции повышенной мощности для приема-передачи данных с приборов учета с внедрением веб-приложения для онлайн отображения показаний приборов учета (комплект)  </t>
  </si>
  <si>
    <t>Программа реализации энергосберегающих мероприятий в многоквартирных домах, бюджетных учреждениях, городском освещении муниципального образования город Югорск на 2018 – 2027 годы</t>
  </si>
  <si>
    <t>Муниципальная программа  города Югорска «Энергосбережение и повышение энергетической эффективности города Югорска на 2014-2020 годы», утв. постановлением  (в ред. от 23.11.2016)</t>
  </si>
  <si>
    <t>Снижение утечек воды, тыс м³</t>
  </si>
  <si>
    <t>БКТП 1х400, ЛЭП 10/0,4 кВ для электроснабжения многоквартирного жилого дома №1 в границах ул. Гранитная-Лунная-Нововятская-Агиришская</t>
  </si>
  <si>
    <t>Таблица1</t>
  </si>
  <si>
    <t>Таблица 2</t>
  </si>
  <si>
    <t>Администрация города Югорска</t>
  </si>
  <si>
    <t>Схема теплоснабжения муниципального обазования город Югорск (актуализация на 2018 год)</t>
  </si>
  <si>
    <t>Таблица 3</t>
  </si>
  <si>
    <t>Таблица 4</t>
  </si>
  <si>
    <t>МУП "Югорскэнергогаз", Администрация города Югорска</t>
  </si>
  <si>
    <t>Таблица 5</t>
  </si>
  <si>
    <t>Таблица 6</t>
  </si>
  <si>
    <t>Таблица 7</t>
  </si>
  <si>
    <t>Таблица 8</t>
  </si>
  <si>
    <t>Проектно-изыскательские работы, согласование и экспертиза проектно-сметной документации для строительства  БМК «Центральная» и сетей инженерно-технического обеспечения. Кадастровый учет земельного участка, оформление договора аренды земельного участка на период строительства, получение разрешения на строительство</t>
  </si>
  <si>
    <t>Строительство БМК «Центральная» и сетей инженерно-технического обеспечения.</t>
  </si>
  <si>
    <t xml:space="preserve">Пусконаладочные работы БМК «Центральная», сетей теплоснабжения и горячего водоснабжения с переключением потребителей существующих котельных №№ 1, 2,3. </t>
  </si>
  <si>
    <t xml:space="preserve">Благоустройство и озеленение территории </t>
  </si>
  <si>
    <t>Инвестиционная программа МУП "Югорскэнергогаз" в сфере теплоснабжения на 2018-2022 годы</t>
  </si>
  <si>
    <t>2.1.1.1</t>
  </si>
  <si>
    <t>2.1.1.2</t>
  </si>
  <si>
    <t>2.1.1.3</t>
  </si>
  <si>
    <t>2.1.1.4</t>
  </si>
  <si>
    <t xml:space="preserve">Инженерные сети микрорайона ПМК-5 </t>
  </si>
  <si>
    <t>Инженерные сети 14а мкр (1 этап)</t>
  </si>
  <si>
    <t>Инженерные сети 14а мкр (2 этап)</t>
  </si>
  <si>
    <t>Инженерные сети музейно-туристического комплекса "Ворота в Югру"</t>
  </si>
  <si>
    <t>Региональная программа газификации жилищно-коммунального хозяйства, промышленных и иных организаций Ханты-Мансийского автономного округа-Югры на 2017-2021 годы</t>
  </si>
  <si>
    <t xml:space="preserve">Демонтаж и утилизация котельных №1, №2 и №3 с переводом их нагрузок на вновь возводимую БМК «Центральная» </t>
  </si>
  <si>
    <t>2.4.</t>
  </si>
  <si>
    <t xml:space="preserve">Инженерные сети вновь возводимых объектов.  Выданные ТУ по ГРС Югорск (141 ед.) </t>
  </si>
  <si>
    <t>Количество газифицируемых домовладений (квартир)</t>
  </si>
  <si>
    <r>
      <t>Качественное и бесперебойное обеспечение газоснабжения новых объектов капитального строительства. Прирост потребления природного газа до 1,96 млн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/год</t>
    </r>
  </si>
  <si>
    <t xml:space="preserve"> - </t>
  </si>
  <si>
    <t>КТП-10/0,4 кВ с ЛЭП- 10 кВ и ЛЭП-0,4 кВ для электроснабжения жилого дома расположенного на земельном участке с кадастровым номером 86:22:0003002:1112  в г. Югорск</t>
  </si>
  <si>
    <t>КТП-10/04 кВ с ЛЭП-10 кВ для электроснабжения производственной базы по ул. Южная, дом 22 в г. Югорск</t>
  </si>
  <si>
    <t>КТП-10/0,4 кВ с КЛ-10 кВ для электроснабжения многоквартирного жилого дома по ул. Калинина, 54 в г. Югорск</t>
  </si>
  <si>
    <t>Сети электроснабжения 0,4 и 6-20 кВ для технологического присоединения потребителей г. Югорск</t>
  </si>
  <si>
    <t>ЛЭП 10-0,4 кВ, КТП-10/0,4 кВ для электроснабжения ИЖС в микрорайоне №19 в г. Югорск. 1 этап</t>
  </si>
  <si>
    <t xml:space="preserve">База электрических сетей ОАО "ЮРЭСК" в г. Югорск </t>
  </si>
  <si>
    <t xml:space="preserve">Инвестиционная программа АО "ЮРЭСК", утв. приказом Департамента жилищно-коммунального комплекса и энергетики ХМАО-Югры от 08.09.2017 № 142-П </t>
  </si>
  <si>
    <t>3 этап</t>
  </si>
  <si>
    <t>2028-2035 годы</t>
  </si>
  <si>
    <t>2029 год</t>
  </si>
  <si>
    <t>2030 год</t>
  </si>
  <si>
    <t>2031 год</t>
  </si>
  <si>
    <t>2032 год</t>
  </si>
  <si>
    <t>2033 год</t>
  </si>
  <si>
    <t>2034 год</t>
  </si>
  <si>
    <t>2035 год</t>
  </si>
  <si>
    <r>
      <t>Перспективнео газопотребление (по каждой котельной), млн м</t>
    </r>
    <r>
      <rPr>
        <b/>
        <vertAlign val="super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/год</t>
    </r>
  </si>
  <si>
    <t>10</t>
  </si>
  <si>
    <t>11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</si>
  <si>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</si>
  <si>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</si>
  <si>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</si>
  <si>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</si>
  <si>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</si>
  <si>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</si>
  <si>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</si>
  <si>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</si>
  <si>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</si>
  <si>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</si>
  <si>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</si>
  <si>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</si>
  <si>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</si>
  <si>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32</t>
  </si>
  <si>
    <t>33</t>
  </si>
  <si>
    <t>34</t>
  </si>
  <si>
    <t>35</t>
  </si>
  <si>
    <t>36</t>
  </si>
  <si>
    <t xml:space="preserve">Проведение мероприятий экологической направленности </t>
  </si>
  <si>
    <t xml:space="preserve">Организация деятельности в сфере обращения с твердыми коммунальными отходами </t>
  </si>
  <si>
    <t>2017 год (справочно)</t>
  </si>
  <si>
    <t>н.д.</t>
  </si>
  <si>
    <t>1.1.</t>
  </si>
  <si>
    <t>Рекультивации полигона ТКО МУП "Югорскэнергогаз" в связи с исчерпанием проектной емкости (разработка ПСД)</t>
  </si>
  <si>
    <t xml:space="preserve">МП г. Югорска 
«Охрана окружающей среды, обращение
 с отходами производства и потребления, 
использование и защита городских лесов
города Югорска на 2014-2020 годы
</t>
  </si>
  <si>
    <t>АО "Газпром газораспределение Север"</t>
  </si>
  <si>
    <t xml:space="preserve">Требования Федерального закона от 23.11.2009 № 261-ФЗ «Об энергосбережении...» </t>
  </si>
  <si>
    <t>Всего (2018-2035 гг.)</t>
  </si>
  <si>
    <t>Вынос подстанции «Геологическая» и сетей 110кВ за пределы жилой застройки, в т.ч. разработка проектно-сметной документации</t>
  </si>
  <si>
    <t>АО «Тюмень-энерго»</t>
  </si>
  <si>
    <t>Генеральный план муниципального образования городской округ город Югорск Ханты-Мансийского автономного округа – Югры, утв. решением Думы города Югорска от 07.10.2014 № 65</t>
  </si>
  <si>
    <t>Исключение негативного влияния на здоровье населения воздушных линий электропередач высокого напряжения, проходящих по территории жилой застройки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</si>
  <si>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</si>
  <si>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</si>
  <si>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</si>
  <si>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</si>
  <si>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</si>
  <si>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</si>
  <si>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</si>
  <si>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</si>
  <si>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</si>
  <si>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</si>
  <si>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</si>
  <si>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</si>
  <si>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</si>
  <si>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</si>
  <si>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</si>
  <si>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</si>
  <si>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</si>
  <si>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</si>
  <si>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</si>
  <si>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</si>
  <si>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</si>
  <si>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</si>
  <si>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2.1.23</t>
  </si>
  <si>
    <t>2.1.24</t>
  </si>
  <si>
    <t>2.1.25</t>
  </si>
  <si>
    <t>2.1.26</t>
  </si>
  <si>
    <t>2.1.27</t>
  </si>
  <si>
    <t>2.1.28</t>
  </si>
  <si>
    <t>2.1.29</t>
  </si>
  <si>
    <t>2.1.30</t>
  </si>
  <si>
    <t>2.1.31</t>
  </si>
  <si>
    <t>2.1.32</t>
  </si>
  <si>
    <t>2.1.33</t>
  </si>
  <si>
    <t>2.1.34</t>
  </si>
  <si>
    <t>2.1.36</t>
  </si>
  <si>
    <t>2.1.37</t>
  </si>
  <si>
    <t>2.1.38</t>
  </si>
  <si>
    <t>2.1.39</t>
  </si>
  <si>
    <t>2.1.40</t>
  </si>
  <si>
    <t>2.1.41</t>
  </si>
  <si>
    <t>2.1.42</t>
  </si>
  <si>
    <t>2.1.43</t>
  </si>
  <si>
    <t>2.1.44</t>
  </si>
  <si>
    <t>2.1.45</t>
  </si>
  <si>
    <t>2.1.46</t>
  </si>
  <si>
    <t>2.1.47</t>
  </si>
  <si>
    <t>2.1.48</t>
  </si>
  <si>
    <t>2.1.49</t>
  </si>
  <si>
    <t>2.1.50</t>
  </si>
  <si>
    <t>2.1.51</t>
  </si>
  <si>
    <t>2.1.52</t>
  </si>
  <si>
    <t>2.1.53</t>
  </si>
  <si>
    <t>2.1.54</t>
  </si>
  <si>
    <t>2.2.1</t>
  </si>
  <si>
    <t>2.2.2</t>
  </si>
  <si>
    <t>2.3.1</t>
  </si>
  <si>
    <t>2.3.2</t>
  </si>
  <si>
    <t>2.3.3</t>
  </si>
  <si>
    <t>2.3.4</t>
  </si>
  <si>
    <t>2.3.5</t>
  </si>
  <si>
    <t>2.3.6</t>
  </si>
  <si>
    <t>3.1.1</t>
  </si>
  <si>
    <t>3.1.1.1</t>
  </si>
  <si>
    <t>3.1.1.2</t>
  </si>
  <si>
    <t>3.1.1.3</t>
  </si>
  <si>
    <t>3.1.1.4</t>
  </si>
  <si>
    <t>3.1.1.5</t>
  </si>
  <si>
    <t>3.1.1.6</t>
  </si>
  <si>
    <t>3.1.1.7</t>
  </si>
  <si>
    <t>3.1.1.8</t>
  </si>
  <si>
    <t>3.1.1.9</t>
  </si>
  <si>
    <t>3.1.1.10</t>
  </si>
  <si>
    <t>3.1.1.11</t>
  </si>
  <si>
    <t>3.1.1.12</t>
  </si>
  <si>
    <t>3.1.2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</si>
  <si>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</si>
  <si>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</si>
  <si>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</si>
  <si>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</si>
  <si>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</si>
  <si>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</si>
  <si>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</si>
  <si>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</si>
  <si>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</si>
  <si>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</si>
  <si>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</si>
  <si>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3.1.2.12</t>
  </si>
  <si>
    <t>3.2.1</t>
  </si>
  <si>
    <t>3.2.1.1</t>
  </si>
  <si>
    <t>3.2.1.2</t>
  </si>
  <si>
    <t>3.2.1.3</t>
  </si>
  <si>
    <t>3.2.1.4</t>
  </si>
  <si>
    <t>3.2.1.5</t>
  </si>
  <si>
    <t>3.2.1.6</t>
  </si>
  <si>
    <t>3.2.1.7</t>
  </si>
  <si>
    <t>3.2.2</t>
  </si>
  <si>
    <t>3.2.3</t>
  </si>
  <si>
    <t>3.2.3.1</t>
  </si>
  <si>
    <t>3.2.3.2</t>
  </si>
  <si>
    <t>3.2.3.3</t>
  </si>
  <si>
    <t>3.2.3.4</t>
  </si>
  <si>
    <t>3.2.3.5</t>
  </si>
  <si>
    <t>3.2.3.6</t>
  </si>
  <si>
    <t>3.2.3.7</t>
  </si>
  <si>
    <t>3.2.3.8</t>
  </si>
  <si>
    <t>3.2.3.9</t>
  </si>
  <si>
    <t>3.2.3.10</t>
  </si>
  <si>
    <t>3.2.4</t>
  </si>
  <si>
    <t>3.2.4.1</t>
  </si>
  <si>
    <t>3.2.4.2</t>
  </si>
  <si>
    <t>3.2.4.3</t>
  </si>
  <si>
    <t>3.2.4.4</t>
  </si>
  <si>
    <t>3.2.4.5</t>
  </si>
  <si>
    <t>3.2.4.6</t>
  </si>
  <si>
    <t>3.2.4.7</t>
  </si>
  <si>
    <t>3.2.4.8</t>
  </si>
  <si>
    <t>3.2.4.9</t>
  </si>
  <si>
    <t>3.2.4.10</t>
  </si>
  <si>
    <t>3.2.4.11</t>
  </si>
  <si>
    <t>3.2.4.12</t>
  </si>
  <si>
    <t>3.2.4.13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</si>
  <si>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</si>
  <si>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</si>
  <si>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</si>
  <si>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</si>
  <si>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</si>
  <si>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</si>
  <si>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</si>
  <si>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</si>
  <si>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</si>
  <si>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</si>
  <si>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</si>
  <si>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</si>
  <si>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</si>
  <si>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</si>
  <si>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</si>
  <si>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</si>
  <si>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</si>
  <si>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</si>
  <si>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</si>
  <si>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</si>
  <si>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</si>
  <si>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</si>
  <si>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3.1.25</t>
  </si>
  <si>
    <t>3.1.26</t>
  </si>
  <si>
    <t>3.1.27</t>
  </si>
  <si>
    <t>3.2.5</t>
  </si>
  <si>
    <t>3.2.6</t>
  </si>
  <si>
    <t>3.2.7</t>
  </si>
  <si>
    <t>3.2.8</t>
  </si>
  <si>
    <t>2.1.2.1</t>
  </si>
  <si>
    <t>2.2.1.1</t>
  </si>
  <si>
    <t>2.2.1.2</t>
  </si>
  <si>
    <t>2.2.1.3</t>
  </si>
  <si>
    <t>2.2.1.4</t>
  </si>
  <si>
    <t>2.2.1.5</t>
  </si>
  <si>
    <t>2.2.2.1</t>
  </si>
  <si>
    <t>2.2.2.2</t>
  </si>
  <si>
    <t>2.2.2.3</t>
  </si>
  <si>
    <t>2.2.2.4</t>
  </si>
  <si>
    <t>2.2.2.5</t>
  </si>
  <si>
    <t>2.2.2.6</t>
  </si>
  <si>
    <t>2.2.2.7</t>
  </si>
  <si>
    <t>2.2.2.8</t>
  </si>
  <si>
    <t>2.2.2.9</t>
  </si>
  <si>
    <t>2.2.2.10</t>
  </si>
  <si>
    <t>2.2.2.11</t>
  </si>
  <si>
    <t>3.3.1</t>
  </si>
  <si>
    <t>3.3.2</t>
  </si>
  <si>
    <t>3.3.3</t>
  </si>
  <si>
    <t>3.2.4.14</t>
  </si>
  <si>
    <t>3.2.4.15</t>
  </si>
  <si>
    <t>3.2.9</t>
  </si>
  <si>
    <t>3.2.10</t>
  </si>
  <si>
    <t>3.2.11</t>
  </si>
  <si>
    <t>3.2.12</t>
  </si>
  <si>
    <t>3.2.13</t>
  </si>
  <si>
    <t>2.3.7</t>
  </si>
  <si>
    <t>2.3.8</t>
  </si>
  <si>
    <t>План мероприятий по подготовке объектов ЖКХ к работе в весенне-зимний период 2017-2018 годов предприятия МУП "Югорскэнергогаз"</t>
  </si>
  <si>
    <t>Капитальный ремонт участка сети тепловодоснабжения (с заменой) от ТК № 17-12 до ТК № 17-13 по ул. Калинина, 23 на стальные трубопроводы в ППУ изоляции</t>
  </si>
  <si>
    <t>Капитальный ремонт фильтров I-ст. № 2, 3, 5, 6 с заменой дренажно-щелевых труб на ВОС-15000 на трубопровод ПДН для воды ПЭ 100</t>
  </si>
  <si>
    <t>Капитальный ремонт участка тепловодоснабжения (с заменой) от ТК № 17-43 до ТК № 17-44 по ул. Калинина, 25 на трубопроводы стальные в ППУ изоляции</t>
  </si>
  <si>
    <t>Капитальный ремонт канализационного напорного коллектора от КНС № 5 по ул. Советская, 5 до КП № 2 по ул. Мира, 40 с использованием энергоэффективны х технологий (трубопроводов из полиэтилена)</t>
  </si>
  <si>
    <t>Капитальный ремонт канализационного напорного коллектора от КП № 2 по ул. Мира, 40 до КП № 3 по ул. Мира, 36 с использованием энергоэффективны х технологий (трубопроводов из полиэтилена)</t>
  </si>
  <si>
    <t>Капитальный ремонт канализационного напорного коллектора от КНС № 13 по ул. Калинина, 24 до КП № 3 по ул. Мира, 36 с использованием энергоэффективны х технологий (трубопроводов из полиэтилена)</t>
  </si>
  <si>
    <t>Капитальный ремонт канализационного напорного коллектора от КП № 3 по ул. Мира, 36 до КП № 4 по ул. Титова, 30 с использованием энергоэффективны х технологий (трубопроводов из полиэтилена)</t>
  </si>
  <si>
    <t>Капитальный ремонт канализационного напорного коллектора по ул. Гайдара-Дубинина с использованием энергоэффективны х технологий (трубопроводов из полиэтилена)</t>
  </si>
  <si>
    <t>Капитальный ремонт канализационного самотечного коллектора и канализационных колодцев по ул. Октябрьская, 6 с установкой камеры гашения на напорном коллекторе от ТЦ "Лайнер" в городе Югорске с использованием энергоэффективны х технологий (трубопроводов из полиэтилена)</t>
  </si>
  <si>
    <t>Строительство БМК № 9 (строительство новой котельной №9 ближе к центру нагрузок и перевод нагрузок с котельной №9 на новую БМК № 9)</t>
  </si>
  <si>
    <t>2021-2027</t>
  </si>
  <si>
    <t>Строительство БМК № 5 (строительство новой БМК №5 рядом с котельной №14 по ул. Свердлова для подключения вывода, отключаемого от котельной №14)</t>
  </si>
  <si>
    <t>2022-2027</t>
  </si>
  <si>
    <t>Реконструкция котельной № 18 (реконструкция котельной №18 с вводом новых котлов по 5,4 Гкал/ч)</t>
  </si>
  <si>
    <t>Капитальный ремонт участка тепловодоснабжения (с заменой) от ТК № 17-43 до ТК № 17-44 по ул. Калинина, 25 с заменой трубопровода на энергоэффективные стальные с ППУ изоляцией</t>
  </si>
  <si>
    <t>План мероприятий по подготовке объектов ЖКХ к работе в весенне-зимний период 2017-2018 годов</t>
  </si>
  <si>
    <t>Капитальный ремонт участка сети тепловодоснабжения (с заменой) от ТК № 17-12 до ТК № 17-13 по ул. Калинина, 23 с заменой трубопровода на энергоэффективные стальные с ППУ изоляцией</t>
  </si>
  <si>
    <t>1.2.</t>
  </si>
  <si>
    <t>Разработка генеральной схемы газоснабжения территории муниципального образования город Югорск до 2035 года (в связи с истечением срока действия существующей схемы газоснабжения в 2017 г.)</t>
  </si>
  <si>
    <t xml:space="preserve">Обеспечение сбалансированного развития территории, обоснование эффективного и безопасного функционирования системы газоснабжения </t>
  </si>
  <si>
    <t xml:space="preserve">Требования Федерального закона от 31.03.1999 № 69-ФЗ «О газоснабжении в РФ» </t>
  </si>
  <si>
    <t>Оформление бесхозяйных объектов недвижимого имущества системы газоснабжения  в муниципальную собственность</t>
  </si>
  <si>
    <t>3.2.3.11</t>
  </si>
  <si>
    <t>Внедрение энергосберегающих мероприятий в системах тепло-, водо-, электроснабжения (учтено в соответствующих системах, за исключением мероприятия 2017 г. в части модернизации уличного освещения)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</si>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</sst>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\ _₽_-;\-* #,##0.00\ _₽_-;_-* &quot;-&quot;??\ _₽_-;_-@_-"/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"/>
    <numFmt numFmtId="168" formatCode="0.0"/>
    <numFmt numFmtId="169" formatCode="#,##0.000"/>
    <numFmt numFmtId="170" formatCode="&quot;$&quot;#,##0_);[Red]\(&quot;$&quot;#,##0\)"/>
    <numFmt numFmtId="171" formatCode="_-* #,##0.00[$€-1]_-;\-* #,##0.00[$€-1]_-;_-* &quot;-&quot;??[$€-1]_-"/>
    <numFmt numFmtId="172" formatCode="_(* #,##0_);_(* \(#,##0\);_(* &quot; - &quot;_);_(@_)"/>
    <numFmt numFmtId="173" formatCode="#,##0;\(#,##0\);&quot;-&quot;"/>
    <numFmt numFmtId="174" formatCode="_-* #,##0\ _d_._-;\-* #,##0\ _d_._-;_-* &quot;-&quot;\ _d_._-;_-@_-"/>
    <numFmt numFmtId="175" formatCode="_-* #,##0.00\ _d_._-;\-* #,##0.00\ _d_._-;_-* &quot;-&quot;??\ _d_._-;_-@_-"/>
    <numFmt numFmtId="176" formatCode="General_)"/>
    <numFmt numFmtId="177" formatCode="_(&quot;$&quot;* #,##0.00_);_(&quot;$&quot;* \(#,##0.00\);_(&quot;$&quot;* &quot;-&quot;??_);_(@_)"/>
    <numFmt numFmtId="178" formatCode="0.0%"/>
    <numFmt numFmtId="179" formatCode="0.0%_);\(0.0%\)"/>
    <numFmt numFmtId="180" formatCode="#.##0\.00"/>
    <numFmt numFmtId="181" formatCode="#\.00"/>
    <numFmt numFmtId="182" formatCode="\$#\.00"/>
    <numFmt numFmtId="183" formatCode="#\."/>
    <numFmt numFmtId="184" formatCode="\M\o\n\t\h\ \D.\y\y\y\y"/>
    <numFmt numFmtId="185" formatCode="_-* #,##0.00\ _€_-;\-* #,##0.00\ _€_-;_-* &quot;-&quot;??\ _€_-;_-@_-"/>
    <numFmt numFmtId="186" formatCode="_-* #,##0.00_р_._-;\-* #,##0.00_р_._-;_-* \-??_р_._-;_-@_-"/>
    <numFmt numFmtId="187" formatCode="%#\.00"/>
    <numFmt numFmtId="188" formatCode="0_)"/>
    <numFmt numFmtId="189" formatCode="[$-F800]dddd\,\ mmmm\ dd\,\ yyyy"/>
    <numFmt numFmtId="190" formatCode="0.00000"/>
    <numFmt numFmtId="191" formatCode="#,##0.0\ _₽"/>
  </numFmts>
  <fonts count="10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sz val="10"/>
      <name val="Helv"/>
    </font>
    <font>
      <sz val="9"/>
      <name val="Arial"/>
      <family val="2"/>
    </font>
    <font>
      <sz val="10"/>
      <name val="MS Sans Serif"/>
      <family val="2"/>
      <charset val="204"/>
    </font>
    <font>
      <sz val="8"/>
      <name val="Arial Cyr"/>
      <charset val="204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6"/>
      <name val="Arial"/>
      <family val="2"/>
    </font>
    <font>
      <sz val="12"/>
      <name val="Times New Roman Cyr"/>
      <charset val="204"/>
    </font>
    <font>
      <sz val="8"/>
      <name val="Helv"/>
      <charset val="204"/>
    </font>
    <font>
      <sz val="8"/>
      <name val="Helv"/>
    </font>
    <font>
      <b/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Helv"/>
      <family val="2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"/>
      <color indexed="8"/>
      <name val="Courier"/>
      <family val="3"/>
    </font>
    <font>
      <sz val="10"/>
      <name val="Courier New Cyr"/>
      <charset val="204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10"/>
      <color indexed="8"/>
      <name val="Verdana"/>
      <family val="2"/>
      <charset val="204"/>
    </font>
    <font>
      <u/>
      <sz val="10"/>
      <color indexed="12"/>
      <name val="Arial Cyr"/>
      <charset val="204"/>
    </font>
    <font>
      <b/>
      <sz val="18"/>
      <name val="Arial"/>
      <family val="2"/>
      <charset val="204"/>
    </font>
    <font>
      <sz val="10"/>
      <name val="Courier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2"/>
      <color theme="1"/>
      <name val="Courier New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Courier"/>
      <family val="3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i/>
      <sz val="10"/>
      <name val="Courier"/>
      <family val="3"/>
    </font>
    <font>
      <sz val="14"/>
      <name val="Courier"/>
      <family val="3"/>
    </font>
    <font>
      <vertAlign val="superscript"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3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Arial Cyr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4">
    <xf numFmtId="0" fontId="0" fillId="0" borderId="0"/>
    <xf numFmtId="0" fontId="9" fillId="0" borderId="0"/>
    <xf numFmtId="178" fontId="32" fillId="0" borderId="0">
      <alignment vertical="top"/>
    </xf>
    <xf numFmtId="178" fontId="33" fillId="0" borderId="0">
      <alignment vertical="top"/>
    </xf>
    <xf numFmtId="179" fontId="33" fillId="2" borderId="0">
      <alignment vertical="top"/>
    </xf>
    <xf numFmtId="178" fontId="33" fillId="3" borderId="0">
      <alignment vertical="top"/>
    </xf>
    <xf numFmtId="0" fontId="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top"/>
    </xf>
    <xf numFmtId="0" fontId="9" fillId="0" borderId="0"/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0" fontId="2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9" fillId="0" borderId="0"/>
    <xf numFmtId="0" fontId="34" fillId="0" borderId="0"/>
    <xf numFmtId="0" fontId="9" fillId="0" borderId="0"/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0" fontId="9" fillId="0" borderId="0"/>
    <xf numFmtId="0" fontId="9" fillId="0" borderId="0"/>
    <xf numFmtId="0" fontId="36" fillId="0" borderId="0"/>
    <xf numFmtId="0" fontId="36" fillId="0" borderId="0"/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0" fontId="36" fillId="0" borderId="0"/>
    <xf numFmtId="0" fontId="9" fillId="0" borderId="0"/>
    <xf numFmtId="0" fontId="36" fillId="0" borderId="0"/>
    <xf numFmtId="0" fontId="36" fillId="0" borderId="0"/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0" fontId="36" fillId="0" borderId="0"/>
    <xf numFmtId="0" fontId="36" fillId="0" borderId="0"/>
    <xf numFmtId="0" fontId="9" fillId="0" borderId="0"/>
    <xf numFmtId="0" fontId="9" fillId="0" borderId="0"/>
    <xf numFmtId="0" fontId="36" fillId="0" borderId="0"/>
    <xf numFmtId="0" fontId="9" fillId="0" borderId="0"/>
    <xf numFmtId="0" fontId="9" fillId="0" borderId="0"/>
    <xf numFmtId="0" fontId="34" fillId="0" borderId="0"/>
    <xf numFmtId="0" fontId="36" fillId="0" borderId="0"/>
    <xf numFmtId="180" fontId="37" fillId="0" borderId="0">
      <protection locked="0"/>
    </xf>
    <xf numFmtId="181" fontId="37" fillId="0" borderId="0">
      <protection locked="0"/>
    </xf>
    <xf numFmtId="180" fontId="37" fillId="0" borderId="0">
      <protection locked="0"/>
    </xf>
    <xf numFmtId="181" fontId="37" fillId="0" borderId="0">
      <protection locked="0"/>
    </xf>
    <xf numFmtId="182" fontId="37" fillId="0" borderId="0">
      <protection locked="0"/>
    </xf>
    <xf numFmtId="183" fontId="37" fillId="0" borderId="1">
      <protection locked="0"/>
    </xf>
    <xf numFmtId="183" fontId="38" fillId="0" borderId="0">
      <protection locked="0"/>
    </xf>
    <xf numFmtId="183" fontId="38" fillId="0" borderId="0">
      <protection locked="0"/>
    </xf>
    <xf numFmtId="183" fontId="37" fillId="0" borderId="1">
      <protection locked="0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0" borderId="0">
      <alignment vertical="center"/>
      <protection locked="0"/>
    </xf>
    <xf numFmtId="0" fontId="39" fillId="0" borderId="0">
      <protection locked="0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9" fillId="0" borderId="0">
      <protection locked="0"/>
    </xf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39" fillId="0" borderId="0">
      <protection locked="0"/>
    </xf>
    <xf numFmtId="171" fontId="12" fillId="0" borderId="0" applyFont="0" applyFill="0" applyBorder="0" applyAlignment="0" applyProtection="0"/>
    <xf numFmtId="172" fontId="13" fillId="0" borderId="0" applyFill="0" applyBorder="0">
      <alignment horizontal="right" vertical="top"/>
    </xf>
    <xf numFmtId="0" fontId="14" fillId="0" borderId="0">
      <alignment horizontal="center" wrapText="1"/>
    </xf>
    <xf numFmtId="164" fontId="13" fillId="0" borderId="0" applyFill="0" applyBorder="0" applyAlignment="0" applyProtection="0">
      <alignment horizontal="right" vertical="top"/>
    </xf>
    <xf numFmtId="173" fontId="15" fillId="0" borderId="0"/>
    <xf numFmtId="0" fontId="13" fillId="0" borderId="0" applyFill="0" applyBorder="0">
      <alignment horizontal="left" vertical="top"/>
    </xf>
    <xf numFmtId="168" fontId="40" fillId="0" borderId="0" applyFill="0" applyBorder="0" applyAlignment="0" applyProtection="0"/>
    <xf numFmtId="168" fontId="32" fillId="0" borderId="0" applyFill="0" applyBorder="0" applyAlignment="0" applyProtection="0"/>
    <xf numFmtId="168" fontId="41" fillId="0" borderId="0" applyFill="0" applyBorder="0" applyAlignment="0" applyProtection="0"/>
    <xf numFmtId="168" fontId="42" fillId="0" borderId="0" applyFill="0" applyBorder="0" applyAlignment="0" applyProtection="0"/>
    <xf numFmtId="168" fontId="43" fillId="0" borderId="0" applyFill="0" applyBorder="0" applyAlignment="0" applyProtection="0"/>
    <xf numFmtId="168" fontId="44" fillId="0" borderId="0" applyFill="0" applyBorder="0" applyAlignment="0" applyProtection="0"/>
    <xf numFmtId="168" fontId="45" fillId="0" borderId="0" applyFill="0" applyBorder="0" applyAlignment="0" applyProtection="0"/>
    <xf numFmtId="0" fontId="39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16" fillId="0" borderId="0">
      <alignment vertical="center" wrapText="1"/>
    </xf>
    <xf numFmtId="0" fontId="47" fillId="0" borderId="0"/>
    <xf numFmtId="0" fontId="28" fillId="0" borderId="0" applyNumberFormat="0" applyFill="0" applyBorder="0" applyAlignment="0" applyProtection="0"/>
    <xf numFmtId="0" fontId="2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9" fillId="0" borderId="0"/>
    <xf numFmtId="0" fontId="17" fillId="0" borderId="0"/>
    <xf numFmtId="0" fontId="9" fillId="0" borderId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7" fillId="0" borderId="0"/>
    <xf numFmtId="0" fontId="39" fillId="0" borderId="0">
      <protection locked="0"/>
    </xf>
    <xf numFmtId="0" fontId="18" fillId="0" borderId="0" applyNumberFormat="0">
      <alignment horizontal="left"/>
    </xf>
    <xf numFmtId="0" fontId="10" fillId="0" borderId="0">
      <alignment vertical="center"/>
      <protection locked="0"/>
    </xf>
    <xf numFmtId="0" fontId="19" fillId="0" borderId="2">
      <alignment horizontal="center"/>
    </xf>
    <xf numFmtId="0" fontId="9" fillId="0" borderId="0"/>
    <xf numFmtId="2" fontId="48" fillId="10" borderId="3" applyProtection="0"/>
    <xf numFmtId="2" fontId="48" fillId="10" borderId="3" applyProtection="0"/>
    <xf numFmtId="2" fontId="49" fillId="0" borderId="0" applyFill="0" applyBorder="0" applyProtection="0"/>
    <xf numFmtId="2" fontId="50" fillId="0" borderId="0" applyFill="0" applyBorder="0" applyProtection="0"/>
    <xf numFmtId="2" fontId="50" fillId="11" borderId="3" applyProtection="0"/>
    <xf numFmtId="2" fontId="50" fillId="12" borderId="3" applyProtection="0"/>
    <xf numFmtId="2" fontId="50" fillId="13" borderId="3" applyProtection="0"/>
    <xf numFmtId="2" fontId="50" fillId="13" borderId="3" applyProtection="0">
      <alignment horizontal="center"/>
    </xf>
    <xf numFmtId="2" fontId="50" fillId="12" borderId="3" applyProtection="0">
      <alignment horizontal="center"/>
    </xf>
    <xf numFmtId="0" fontId="39" fillId="0" borderId="1">
      <protection locked="0"/>
    </xf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176" fontId="20" fillId="0" borderId="4">
      <protection locked="0"/>
    </xf>
    <xf numFmtId="0" fontId="56" fillId="26" borderId="24" applyNumberFormat="0" applyAlignment="0" applyProtection="0"/>
    <xf numFmtId="0" fontId="4" fillId="0" borderId="5">
      <alignment horizontal="center"/>
    </xf>
    <xf numFmtId="0" fontId="57" fillId="27" borderId="25" applyNumberFormat="0" applyAlignment="0" applyProtection="0"/>
    <xf numFmtId="0" fontId="58" fillId="27" borderId="24" applyNumberFormat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22" fillId="0" borderId="0" applyBorder="0">
      <alignment horizontal="center" vertical="center" wrapText="1"/>
    </xf>
    <xf numFmtId="0" fontId="60" fillId="0" borderId="26" applyNumberFormat="0" applyFill="0" applyAlignment="0" applyProtection="0"/>
    <xf numFmtId="0" fontId="8" fillId="0" borderId="6" applyNumberFormat="0" applyFill="0" applyAlignment="0" applyProtection="0"/>
    <xf numFmtId="0" fontId="22" fillId="0" borderId="0" applyBorder="0">
      <alignment horizontal="center" vertical="center" wrapText="1"/>
    </xf>
    <xf numFmtId="0" fontId="61" fillId="0" borderId="27" applyNumberFormat="0" applyFill="0" applyAlignment="0" applyProtection="0"/>
    <xf numFmtId="0" fontId="62" fillId="0" borderId="28" applyNumberFormat="0" applyFill="0" applyAlignment="0" applyProtection="0"/>
    <xf numFmtId="0" fontId="6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7" applyBorder="0">
      <alignment horizontal="center" vertical="center" wrapText="1"/>
    </xf>
    <xf numFmtId="0" fontId="23" fillId="0" borderId="0" applyBorder="0">
      <alignment horizontal="center" vertical="center" wrapText="1"/>
    </xf>
    <xf numFmtId="176" fontId="24" fillId="14" borderId="4"/>
    <xf numFmtId="4" fontId="25" fillId="15" borderId="5" applyBorder="0">
      <alignment horizontal="right"/>
    </xf>
    <xf numFmtId="4" fontId="25" fillId="16" borderId="0" applyBorder="0">
      <alignment horizontal="right"/>
    </xf>
    <xf numFmtId="4" fontId="25" fillId="15" borderId="5" applyFill="0" applyBorder="0">
      <alignment horizontal="right"/>
    </xf>
    <xf numFmtId="0" fontId="63" fillId="0" borderId="29" applyNumberFormat="0" applyFill="0" applyAlignment="0" applyProtection="0"/>
    <xf numFmtId="0" fontId="28" fillId="0" borderId="1" applyNumberFormat="0" applyFill="0" applyAlignment="0" applyProtection="0"/>
    <xf numFmtId="0" fontId="28" fillId="0" borderId="1" applyNumberFormat="0" applyFill="0" applyAlignment="0" applyProtection="0"/>
    <xf numFmtId="0" fontId="28" fillId="0" borderId="1" applyNumberFormat="0" applyFill="0" applyAlignment="0" applyProtection="0"/>
    <xf numFmtId="0" fontId="28" fillId="0" borderId="1" applyNumberFormat="0" applyFill="0" applyAlignment="0" applyProtection="0"/>
    <xf numFmtId="0" fontId="28" fillId="0" borderId="1" applyNumberFormat="0" applyFill="0" applyAlignment="0" applyProtection="0"/>
    <xf numFmtId="0" fontId="28" fillId="0" borderId="1" applyNumberFormat="0" applyFill="0" applyAlignment="0" applyProtection="0"/>
    <xf numFmtId="0" fontId="28" fillId="0" borderId="1" applyNumberFormat="0" applyFill="0" applyAlignment="0" applyProtection="0"/>
    <xf numFmtId="0" fontId="28" fillId="0" borderId="1" applyNumberFormat="0" applyFill="0" applyAlignment="0" applyProtection="0"/>
    <xf numFmtId="0" fontId="28" fillId="0" borderId="1" applyNumberFormat="0" applyFill="0" applyAlignment="0" applyProtection="0"/>
    <xf numFmtId="4" fontId="23" fillId="0" borderId="0" applyNumberFormat="0" applyFont="0" applyAlignment="0">
      <alignment horizontal="left"/>
    </xf>
    <xf numFmtId="0" fontId="64" fillId="28" borderId="30" applyNumberFormat="0" applyAlignment="0" applyProtection="0"/>
    <xf numFmtId="0" fontId="26" fillId="0" borderId="0">
      <alignment horizontal="center" vertical="top" wrapText="1"/>
    </xf>
    <xf numFmtId="0" fontId="27" fillId="0" borderId="0">
      <alignment horizontal="centerContinuous" vertical="center"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0" fontId="28" fillId="3" borderId="0" applyFill="0">
      <alignment wrapText="1"/>
    </xf>
    <xf numFmtId="169" fontId="29" fillId="3" borderId="5">
      <alignment wrapText="1"/>
    </xf>
    <xf numFmtId="0" fontId="65" fillId="0" borderId="0" applyNumberFormat="0" applyFill="0" applyBorder="0" applyAlignment="0" applyProtection="0"/>
    <xf numFmtId="0" fontId="66" fillId="29" borderId="0" applyNumberFormat="0" applyBorder="0" applyAlignment="0" applyProtection="0"/>
    <xf numFmtId="0" fontId="2" fillId="0" borderId="0"/>
    <xf numFmtId="0" fontId="67" fillId="0" borderId="0"/>
    <xf numFmtId="0" fontId="2" fillId="0" borderId="0"/>
    <xf numFmtId="0" fontId="2" fillId="0" borderId="0"/>
    <xf numFmtId="0" fontId="4" fillId="0" borderId="0"/>
    <xf numFmtId="49" fontId="25" fillId="0" borderId="0" applyBorder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188" fontId="53" fillId="0" borderId="0"/>
    <xf numFmtId="0" fontId="2" fillId="0" borderId="0"/>
    <xf numFmtId="0" fontId="54" fillId="0" borderId="0"/>
    <xf numFmtId="0" fontId="7" fillId="0" borderId="0"/>
    <xf numFmtId="0" fontId="3" fillId="0" borderId="0"/>
    <xf numFmtId="0" fontId="3" fillId="0" borderId="0"/>
    <xf numFmtId="0" fontId="54" fillId="0" borderId="0"/>
    <xf numFmtId="0" fontId="54" fillId="0" borderId="0"/>
    <xf numFmtId="0" fontId="7" fillId="0" borderId="0"/>
    <xf numFmtId="0" fontId="7" fillId="0" borderId="0"/>
    <xf numFmtId="0" fontId="7" fillId="0" borderId="0"/>
    <xf numFmtId="0" fontId="54" fillId="0" borderId="0"/>
    <xf numFmtId="0" fontId="54" fillId="0" borderId="0"/>
    <xf numFmtId="0" fontId="7" fillId="0" borderId="0"/>
    <xf numFmtId="0" fontId="16" fillId="0" borderId="0"/>
    <xf numFmtId="0" fontId="54" fillId="0" borderId="0"/>
    <xf numFmtId="0" fontId="7" fillId="0" borderId="0"/>
    <xf numFmtId="0" fontId="54" fillId="0" borderId="0"/>
    <xf numFmtId="4" fontId="7" fillId="0" borderId="0">
      <alignment vertical="center"/>
    </xf>
    <xf numFmtId="4" fontId="7" fillId="0" borderId="0">
      <alignment vertical="center"/>
    </xf>
    <xf numFmtId="0" fontId="16" fillId="0" borderId="0">
      <alignment vertical="center" wrapText="1"/>
    </xf>
    <xf numFmtId="0" fontId="68" fillId="30" borderId="0" applyNumberFormat="0" applyBorder="0" applyAlignment="0" applyProtection="0"/>
    <xf numFmtId="168" fontId="30" fillId="15" borderId="8" applyNumberFormat="0" applyBorder="0" applyAlignment="0">
      <alignment vertical="center"/>
      <protection locked="0"/>
    </xf>
    <xf numFmtId="0" fontId="69" fillId="0" borderId="0" applyNumberFormat="0" applyFill="0" applyBorder="0" applyAlignment="0" applyProtection="0"/>
    <xf numFmtId="0" fontId="54" fillId="31" borderId="31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0" fontId="7" fillId="17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ill="0" applyBorder="0" applyAlignment="0" applyProtection="0"/>
    <xf numFmtId="9" fontId="4" fillId="0" borderId="0" applyFont="0" applyFill="0" applyBorder="0" applyAlignment="0" applyProtection="0"/>
    <xf numFmtId="0" fontId="70" fillId="0" borderId="32" applyNumberFormat="0" applyFill="0" applyAlignment="0" applyProtection="0"/>
    <xf numFmtId="0" fontId="9" fillId="0" borderId="0"/>
    <xf numFmtId="0" fontId="28" fillId="0" borderId="0"/>
    <xf numFmtId="168" fontId="28" fillId="0" borderId="0" applyFill="0" applyBorder="0" applyAlignment="0" applyProtection="0"/>
    <xf numFmtId="168" fontId="28" fillId="0" borderId="0" applyFill="0" applyBorder="0" applyAlignment="0" applyProtection="0"/>
    <xf numFmtId="168" fontId="28" fillId="0" borderId="0" applyFill="0" applyBorder="0" applyAlignment="0" applyProtection="0"/>
    <xf numFmtId="168" fontId="28" fillId="0" borderId="0" applyFill="0" applyBorder="0" applyAlignment="0" applyProtection="0"/>
    <xf numFmtId="168" fontId="28" fillId="0" borderId="0" applyFill="0" applyBorder="0" applyAlignment="0" applyProtection="0"/>
    <xf numFmtId="168" fontId="28" fillId="0" borderId="0" applyFill="0" applyBorder="0" applyAlignment="0" applyProtection="0"/>
    <xf numFmtId="168" fontId="28" fillId="0" borderId="0" applyFill="0" applyBorder="0" applyAlignment="0" applyProtection="0"/>
    <xf numFmtId="0" fontId="71" fillId="0" borderId="0" applyNumberFormat="0" applyFill="0" applyBorder="0" applyAlignment="0" applyProtection="0"/>
    <xf numFmtId="49" fontId="28" fillId="0" borderId="0">
      <alignment horizontal="center"/>
    </xf>
    <xf numFmtId="49" fontId="28" fillId="0" borderId="0">
      <alignment horizontal="center"/>
    </xf>
    <xf numFmtId="49" fontId="28" fillId="0" borderId="0">
      <alignment horizontal="center"/>
    </xf>
    <xf numFmtId="49" fontId="28" fillId="0" borderId="0">
      <alignment horizontal="center"/>
    </xf>
    <xf numFmtId="49" fontId="28" fillId="0" borderId="0">
      <alignment horizontal="center"/>
    </xf>
    <xf numFmtId="49" fontId="28" fillId="0" borderId="0">
      <alignment horizontal="center"/>
    </xf>
    <xf numFmtId="49" fontId="28" fillId="0" borderId="0">
      <alignment horizontal="center"/>
    </xf>
    <xf numFmtId="49" fontId="28" fillId="0" borderId="0">
      <alignment horizontal="center"/>
    </xf>
    <xf numFmtId="49" fontId="28" fillId="0" borderId="0">
      <alignment horizontal="center"/>
    </xf>
    <xf numFmtId="0" fontId="4" fillId="0" borderId="0">
      <alignment horizontal="center"/>
    </xf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43" fontId="5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20" fillId="0" borderId="0" applyFill="0" applyBorder="0" applyAlignment="0" applyProtection="0"/>
    <xf numFmtId="166" fontId="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" fontId="25" fillId="3" borderId="0" applyBorder="0">
      <alignment horizontal="right"/>
    </xf>
    <xf numFmtId="4" fontId="25" fillId="18" borderId="0" applyBorder="0">
      <alignment horizontal="right"/>
    </xf>
    <xf numFmtId="4" fontId="25" fillId="3" borderId="0" applyBorder="0">
      <alignment horizontal="right"/>
    </xf>
    <xf numFmtId="4" fontId="25" fillId="19" borderId="10" applyBorder="0">
      <alignment horizontal="right"/>
    </xf>
    <xf numFmtId="4" fontId="25" fillId="3" borderId="5" applyFont="0" applyBorder="0">
      <alignment horizontal="right"/>
    </xf>
    <xf numFmtId="0" fontId="4" fillId="0" borderId="0">
      <alignment horizontal="left" vertical="top"/>
    </xf>
    <xf numFmtId="0" fontId="72" fillId="32" borderId="0" applyNumberFormat="0" applyBorder="0" applyAlignment="0" applyProtection="0"/>
    <xf numFmtId="187" fontId="37" fillId="0" borderId="0">
      <protection locked="0"/>
    </xf>
    <xf numFmtId="0" fontId="78" fillId="0" borderId="0"/>
    <xf numFmtId="0" fontId="1" fillId="0" borderId="0"/>
    <xf numFmtId="0" fontId="2" fillId="0" borderId="0"/>
    <xf numFmtId="188" fontId="79" fillId="0" borderId="0"/>
    <xf numFmtId="0" fontId="2" fillId="0" borderId="0"/>
    <xf numFmtId="9" fontId="1" fillId="0" borderId="0" applyFont="0" applyFill="0" applyBorder="0" applyAlignment="0" applyProtection="0"/>
    <xf numFmtId="0" fontId="87" fillId="0" borderId="0"/>
    <xf numFmtId="0" fontId="2" fillId="0" borderId="0"/>
    <xf numFmtId="0" fontId="20" fillId="0" borderId="0"/>
    <xf numFmtId="0" fontId="54" fillId="0" borderId="0"/>
    <xf numFmtId="0" fontId="92" fillId="0" borderId="0" applyNumberFormat="0" applyFill="0" applyBorder="0" applyAlignment="0" applyProtection="0"/>
    <xf numFmtId="0" fontId="87" fillId="0" borderId="0"/>
    <xf numFmtId="0" fontId="87" fillId="0" borderId="0"/>
    <xf numFmtId="0" fontId="54" fillId="0" borderId="0"/>
    <xf numFmtId="0" fontId="87" fillId="0" borderId="0"/>
  </cellStyleXfs>
  <cellXfs count="599">
    <xf numFmtId="0" fontId="0" fillId="0" borderId="0" xfId="0"/>
    <xf numFmtId="49" fontId="77" fillId="0" borderId="0" xfId="0" applyNumberFormat="1" applyFont="1" applyFill="1" applyAlignment="1">
      <alignment horizontal="left" vertical="center"/>
    </xf>
    <xf numFmtId="0" fontId="77" fillId="0" borderId="0" xfId="0" applyFont="1" applyAlignment="1"/>
    <xf numFmtId="4" fontId="77" fillId="0" borderId="0" xfId="458" applyNumberFormat="1" applyFont="1" applyAlignment="1">
      <alignment horizontal="center"/>
    </xf>
    <xf numFmtId="4" fontId="77" fillId="0" borderId="0" xfId="458" applyNumberFormat="1" applyFont="1" applyAlignment="1">
      <alignment horizontal="center" vertical="center"/>
    </xf>
    <xf numFmtId="4" fontId="77" fillId="0" borderId="0" xfId="0" applyNumberFormat="1" applyFont="1" applyAlignment="1">
      <alignment horizontal="center" vertical="center"/>
    </xf>
    <xf numFmtId="0" fontId="77" fillId="0" borderId="0" xfId="0" applyFont="1" applyAlignment="1">
      <alignment wrapText="1"/>
    </xf>
    <xf numFmtId="0" fontId="77" fillId="0" borderId="0" xfId="0" applyFont="1"/>
    <xf numFmtId="4" fontId="73" fillId="0" borderId="5" xfId="0" applyNumberFormat="1" applyFont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73" fillId="36" borderId="5" xfId="0" applyFont="1" applyFill="1" applyBorder="1" applyAlignment="1">
      <alignment horizontal="center" vertical="center" wrapText="1"/>
    </xf>
    <xf numFmtId="4" fontId="73" fillId="36" borderId="5" xfId="458" applyNumberFormat="1" applyFont="1" applyFill="1" applyBorder="1" applyAlignment="1">
      <alignment horizontal="center" vertical="center"/>
    </xf>
    <xf numFmtId="4" fontId="73" fillId="36" borderId="5" xfId="0" applyNumberFormat="1" applyFont="1" applyFill="1" applyBorder="1" applyAlignment="1">
      <alignment horizontal="center" vertical="center"/>
    </xf>
    <xf numFmtId="4" fontId="73" fillId="0" borderId="5" xfId="458" applyNumberFormat="1" applyFont="1" applyBorder="1" applyAlignment="1">
      <alignment horizontal="center" vertical="center"/>
    </xf>
    <xf numFmtId="0" fontId="73" fillId="33" borderId="5" xfId="0" applyFont="1" applyFill="1" applyBorder="1" applyAlignment="1">
      <alignment horizontal="center"/>
    </xf>
    <xf numFmtId="4" fontId="73" fillId="33" borderId="5" xfId="458" applyNumberFormat="1" applyFont="1" applyFill="1" applyBorder="1" applyAlignment="1">
      <alignment horizontal="center"/>
    </xf>
    <xf numFmtId="4" fontId="73" fillId="33" borderId="5" xfId="458" applyNumberFormat="1" applyFont="1" applyFill="1" applyBorder="1" applyAlignment="1">
      <alignment horizontal="center" vertical="center"/>
    </xf>
    <xf numFmtId="4" fontId="73" fillId="33" borderId="5" xfId="0" applyNumberFormat="1" applyFont="1" applyFill="1" applyBorder="1" applyAlignment="1">
      <alignment horizontal="center" vertical="center"/>
    </xf>
    <xf numFmtId="4" fontId="73" fillId="33" borderId="5" xfId="0" applyNumberFormat="1" applyFont="1" applyFill="1" applyBorder="1" applyAlignment="1">
      <alignment horizontal="center"/>
    </xf>
    <xf numFmtId="0" fontId="73" fillId="33" borderId="5" xfId="0" applyFont="1" applyFill="1" applyBorder="1" applyAlignment="1">
      <alignment horizontal="center" vertical="center"/>
    </xf>
    <xf numFmtId="0" fontId="73" fillId="33" borderId="5" xfId="0" applyFont="1" applyFill="1" applyBorder="1" applyAlignment="1">
      <alignment horizontal="center" wrapText="1"/>
    </xf>
    <xf numFmtId="49" fontId="77" fillId="0" borderId="0" xfId="0" applyNumberFormat="1" applyFont="1" applyFill="1" applyAlignment="1">
      <alignment horizontal="center" vertical="center"/>
    </xf>
    <xf numFmtId="49" fontId="77" fillId="0" borderId="0" xfId="0" applyNumberFormat="1" applyFont="1" applyAlignment="1">
      <alignment horizontal="center" vertical="center"/>
    </xf>
    <xf numFmtId="4" fontId="0" fillId="0" borderId="0" xfId="0" applyNumberFormat="1"/>
    <xf numFmtId="3" fontId="77" fillId="0" borderId="0" xfId="0" applyNumberFormat="1" applyFont="1"/>
    <xf numFmtId="49" fontId="73" fillId="0" borderId="5" xfId="0" applyNumberFormat="1" applyFont="1" applyBorder="1" applyAlignment="1">
      <alignment horizontal="center" vertical="center" wrapText="1"/>
    </xf>
    <xf numFmtId="49" fontId="75" fillId="0" borderId="0" xfId="0" applyNumberFormat="1" applyFont="1" applyBorder="1" applyAlignment="1">
      <alignment horizontal="center" vertical="center"/>
    </xf>
    <xf numFmtId="0" fontId="3" fillId="0" borderId="0" xfId="481" applyFont="1" applyFill="1" applyBorder="1"/>
    <xf numFmtId="168" fontId="5" fillId="0" borderId="0" xfId="481" applyNumberFormat="1" applyFont="1" applyFill="1" applyBorder="1" applyAlignment="1">
      <alignment horizontal="center" vertical="center"/>
    </xf>
    <xf numFmtId="168" fontId="5" fillId="0" borderId="0" xfId="482" applyNumberFormat="1" applyFont="1" applyBorder="1" applyAlignment="1">
      <alignment horizontal="center"/>
    </xf>
    <xf numFmtId="0" fontId="5" fillId="0" borderId="5" xfId="481" applyFont="1" applyFill="1" applyBorder="1" applyAlignment="1">
      <alignment horizontal="center" vertical="center"/>
    </xf>
    <xf numFmtId="0" fontId="3" fillId="0" borderId="5" xfId="481" applyFont="1" applyFill="1" applyBorder="1" applyAlignment="1">
      <alignment horizontal="center" vertical="center"/>
    </xf>
    <xf numFmtId="0" fontId="3" fillId="0" borderId="19" xfId="481" applyFont="1" applyFill="1" applyBorder="1" applyAlignment="1">
      <alignment horizontal="center" vertical="center"/>
    </xf>
    <xf numFmtId="0" fontId="6" fillId="35" borderId="5" xfId="481" applyFont="1" applyFill="1" applyBorder="1" applyAlignment="1">
      <alignment horizontal="left" vertical="center" wrapText="1"/>
    </xf>
    <xf numFmtId="168" fontId="6" fillId="35" borderId="5" xfId="482" applyNumberFormat="1" applyFont="1" applyFill="1" applyBorder="1" applyAlignment="1">
      <alignment horizontal="center" vertical="center" wrapText="1"/>
    </xf>
    <xf numFmtId="168" fontId="76" fillId="35" borderId="5" xfId="483" applyNumberFormat="1" applyFont="1" applyFill="1" applyBorder="1" applyAlignment="1">
      <alignment horizontal="center" vertical="center" wrapText="1"/>
    </xf>
    <xf numFmtId="168" fontId="76" fillId="0" borderId="5" xfId="483" applyNumberFormat="1" applyFont="1" applyFill="1" applyBorder="1" applyAlignment="1">
      <alignment horizontal="center" vertical="center" wrapText="1"/>
    </xf>
    <xf numFmtId="168" fontId="3" fillId="0" borderId="5" xfId="483" applyNumberFormat="1" applyFont="1" applyFill="1" applyBorder="1" applyAlignment="1">
      <alignment horizontal="center" vertical="center"/>
    </xf>
    <xf numFmtId="0" fontId="3" fillId="0" borderId="5" xfId="483" applyFont="1" applyFill="1" applyBorder="1" applyAlignment="1">
      <alignment horizontal="center" vertical="center"/>
    </xf>
    <xf numFmtId="0" fontId="3" fillId="0" borderId="19" xfId="483" applyFont="1" applyFill="1" applyBorder="1" applyAlignment="1">
      <alignment horizontal="center" vertical="center"/>
    </xf>
    <xf numFmtId="0" fontId="6" fillId="0" borderId="5" xfId="483" applyFont="1" applyFill="1" applyBorder="1" applyAlignment="1">
      <alignment horizontal="left" vertical="center" wrapText="1"/>
    </xf>
    <xf numFmtId="168" fontId="6" fillId="0" borderId="5" xfId="482" applyNumberFormat="1" applyFont="1" applyBorder="1" applyAlignment="1">
      <alignment horizontal="center" vertical="center" wrapText="1"/>
    </xf>
    <xf numFmtId="0" fontId="6" fillId="39" borderId="5" xfId="483" applyFont="1" applyFill="1" applyBorder="1" applyAlignment="1">
      <alignment horizontal="left" vertical="center" wrapText="1"/>
    </xf>
    <xf numFmtId="168" fontId="6" fillId="39" borderId="5" xfId="482" applyNumberFormat="1" applyFont="1" applyFill="1" applyBorder="1" applyAlignment="1">
      <alignment horizontal="center" vertical="center" wrapText="1"/>
    </xf>
    <xf numFmtId="168" fontId="76" fillId="0" borderId="5" xfId="482" applyNumberFormat="1" applyFont="1" applyFill="1" applyBorder="1" applyAlignment="1">
      <alignment horizontal="center" vertical="center" wrapText="1"/>
    </xf>
    <xf numFmtId="188" fontId="6" fillId="39" borderId="5" xfId="482" applyFont="1" applyFill="1" applyBorder="1" applyAlignment="1">
      <alignment horizontal="left" vertical="center" wrapText="1"/>
    </xf>
    <xf numFmtId="168" fontId="6" fillId="39" borderId="5" xfId="483" applyNumberFormat="1" applyFont="1" applyFill="1" applyBorder="1" applyAlignment="1">
      <alignment horizontal="center" vertical="center" wrapText="1"/>
    </xf>
    <xf numFmtId="168" fontId="6" fillId="0" borderId="5" xfId="483" applyNumberFormat="1" applyFont="1" applyFill="1" applyBorder="1" applyAlignment="1">
      <alignment horizontal="center" vertical="center" wrapText="1"/>
    </xf>
    <xf numFmtId="0" fontId="6" fillId="35" borderId="5" xfId="483" applyFont="1" applyFill="1" applyBorder="1" applyAlignment="1">
      <alignment horizontal="left" vertical="center" wrapText="1"/>
    </xf>
    <xf numFmtId="168" fontId="6" fillId="35" borderId="5" xfId="483" applyNumberFormat="1" applyFont="1" applyFill="1" applyBorder="1" applyAlignment="1">
      <alignment horizontal="center" vertical="center" wrapText="1"/>
    </xf>
    <xf numFmtId="168" fontId="6" fillId="39" borderId="5" xfId="484" applyNumberFormat="1" applyFont="1" applyFill="1" applyBorder="1" applyAlignment="1">
      <alignment horizontal="center" vertical="center" wrapText="1"/>
    </xf>
    <xf numFmtId="0" fontId="6" fillId="0" borderId="0" xfId="483" applyFont="1" applyFill="1" applyBorder="1"/>
    <xf numFmtId="0" fontId="3" fillId="0" borderId="0" xfId="483" applyFont="1" applyFill="1" applyBorder="1" applyAlignment="1">
      <alignment horizontal="center" vertical="center"/>
    </xf>
    <xf numFmtId="0" fontId="85" fillId="0" borderId="0" xfId="483" applyFont="1" applyFill="1" applyBorder="1" applyAlignment="1">
      <alignment horizontal="left" vertical="center" wrapText="1"/>
    </xf>
    <xf numFmtId="168" fontId="86" fillId="0" borderId="0" xfId="483" applyNumberFormat="1" applyFont="1" applyFill="1" applyBorder="1" applyAlignment="1">
      <alignment horizontal="center" vertical="center" wrapText="1"/>
    </xf>
    <xf numFmtId="1" fontId="86" fillId="0" borderId="0" xfId="483" applyNumberFormat="1" applyFont="1" applyFill="1" applyBorder="1" applyAlignment="1">
      <alignment horizontal="center" vertical="center" wrapText="1"/>
    </xf>
    <xf numFmtId="4" fontId="73" fillId="0" borderId="5" xfId="458" applyNumberFormat="1" applyFont="1" applyFill="1" applyBorder="1" applyAlignment="1">
      <alignment horizontal="center" vertical="center"/>
    </xf>
    <xf numFmtId="0" fontId="77" fillId="0" borderId="0" xfId="0" applyFont="1" applyFill="1"/>
    <xf numFmtId="0" fontId="73" fillId="38" borderId="5" xfId="0" applyFont="1" applyFill="1" applyBorder="1" applyAlignment="1">
      <alignment horizontal="center" vertical="center" wrapText="1"/>
    </xf>
    <xf numFmtId="4" fontId="73" fillId="38" borderId="5" xfId="458" applyNumberFormat="1" applyFont="1" applyFill="1" applyBorder="1" applyAlignment="1">
      <alignment horizontal="center" vertical="center"/>
    </xf>
    <xf numFmtId="4" fontId="73" fillId="38" borderId="5" xfId="0" applyNumberFormat="1" applyFont="1" applyFill="1" applyBorder="1" applyAlignment="1">
      <alignment horizontal="center" vertical="center"/>
    </xf>
    <xf numFmtId="0" fontId="73" fillId="0" borderId="5" xfId="0" applyFont="1" applyFill="1" applyBorder="1" applyAlignment="1">
      <alignment horizontal="center" vertical="center" wrapText="1"/>
    </xf>
    <xf numFmtId="4" fontId="73" fillId="33" borderId="5" xfId="458" applyNumberFormat="1" applyFont="1" applyFill="1" applyBorder="1" applyAlignment="1">
      <alignment horizontal="center" vertical="center" wrapText="1"/>
    </xf>
    <xf numFmtId="0" fontId="73" fillId="0" borderId="5" xfId="0" applyFont="1" applyBorder="1" applyAlignment="1">
      <alignment horizontal="center" vertical="center" wrapText="1"/>
    </xf>
    <xf numFmtId="0" fontId="5" fillId="0" borderId="5" xfId="481" applyFont="1" applyFill="1" applyBorder="1" applyAlignment="1">
      <alignment horizontal="center" vertical="center"/>
    </xf>
    <xf numFmtId="188" fontId="80" fillId="0" borderId="0" xfId="482" applyFont="1" applyFill="1" applyBorder="1" applyAlignment="1">
      <alignment horizontal="center" vertical="center" wrapText="1"/>
    </xf>
    <xf numFmtId="188" fontId="79" fillId="0" borderId="0" xfId="482" applyAlignment="1"/>
    <xf numFmtId="188" fontId="81" fillId="0" borderId="0" xfId="482" applyFont="1" applyFill="1" applyBorder="1" applyAlignment="1">
      <alignment horizontal="left" vertical="center" wrapText="1"/>
    </xf>
    <xf numFmtId="188" fontId="82" fillId="0" borderId="0" xfId="482" applyFont="1" applyBorder="1" applyAlignment="1"/>
    <xf numFmtId="189" fontId="5" fillId="0" borderId="5" xfId="481" applyNumberFormat="1" applyFont="1" applyFill="1" applyBorder="1" applyAlignment="1">
      <alignment horizontal="center" vertical="center" wrapText="1"/>
    </xf>
    <xf numFmtId="188" fontId="83" fillId="0" borderId="5" xfId="482" applyFont="1" applyBorder="1" applyAlignment="1"/>
    <xf numFmtId="0" fontId="3" fillId="34" borderId="5" xfId="481" applyFont="1" applyFill="1" applyBorder="1" applyAlignment="1">
      <alignment horizontal="center" vertical="center"/>
    </xf>
    <xf numFmtId="0" fontId="3" fillId="40" borderId="5" xfId="481" applyFont="1" applyFill="1" applyBorder="1" applyAlignment="1">
      <alignment horizontal="center" vertical="center"/>
    </xf>
    <xf numFmtId="0" fontId="84" fillId="0" borderId="0" xfId="483" applyFont="1" applyFill="1" applyBorder="1" applyAlignment="1">
      <alignment horizontal="left" vertical="center"/>
    </xf>
    <xf numFmtId="4" fontId="73" fillId="37" borderId="5" xfId="458" applyNumberFormat="1" applyFont="1" applyFill="1" applyBorder="1" applyAlignment="1">
      <alignment horizontal="center" vertical="center"/>
    </xf>
    <xf numFmtId="4" fontId="73" fillId="36" borderId="5" xfId="0" applyNumberFormat="1" applyFont="1" applyFill="1" applyBorder="1" applyAlignment="1">
      <alignment horizontal="center" vertical="center" wrapText="1"/>
    </xf>
    <xf numFmtId="4" fontId="73" fillId="0" borderId="5" xfId="0" applyNumberFormat="1" applyFont="1" applyBorder="1" applyAlignment="1">
      <alignment horizontal="center" vertical="center" wrapText="1"/>
    </xf>
    <xf numFmtId="4" fontId="73" fillId="36" borderId="5" xfId="458" applyNumberFormat="1" applyFont="1" applyFill="1" applyBorder="1" applyAlignment="1">
      <alignment horizontal="center" vertical="center" wrapText="1"/>
    </xf>
    <xf numFmtId="4" fontId="77" fillId="0" borderId="0" xfId="0" applyNumberFormat="1" applyFont="1"/>
    <xf numFmtId="0" fontId="77" fillId="0" borderId="0" xfId="0" applyFont="1" applyAlignment="1">
      <alignment horizontal="center" vertical="center"/>
    </xf>
    <xf numFmtId="4" fontId="54" fillId="0" borderId="0" xfId="0" applyNumberFormat="1" applyFont="1"/>
    <xf numFmtId="0" fontId="54" fillId="0" borderId="0" xfId="0" applyFont="1"/>
    <xf numFmtId="0" fontId="73" fillId="33" borderId="5" xfId="0" applyFont="1" applyFill="1" applyBorder="1" applyAlignment="1">
      <alignment horizontal="center" vertical="center" wrapText="1"/>
    </xf>
    <xf numFmtId="4" fontId="3" fillId="0" borderId="5" xfId="458" applyNumberFormat="1" applyFont="1" applyBorder="1" applyAlignment="1">
      <alignment horizontal="center" vertical="center"/>
    </xf>
    <xf numFmtId="0" fontId="73" fillId="37" borderId="5" xfId="0" applyFont="1" applyFill="1" applyBorder="1" applyAlignment="1">
      <alignment horizontal="center" vertical="center" wrapText="1"/>
    </xf>
    <xf numFmtId="4" fontId="73" fillId="37" borderId="5" xfId="0" applyNumberFormat="1" applyFont="1" applyFill="1" applyBorder="1" applyAlignment="1">
      <alignment horizontal="center" vertical="center"/>
    </xf>
    <xf numFmtId="3" fontId="73" fillId="0" borderId="5" xfId="0" applyNumberFormat="1" applyFont="1" applyBorder="1" applyAlignment="1">
      <alignment horizontal="center" vertical="center"/>
    </xf>
    <xf numFmtId="0" fontId="75" fillId="0" borderId="5" xfId="0" applyFont="1" applyBorder="1" applyAlignment="1">
      <alignment horizontal="center" vertical="center" wrapText="1"/>
    </xf>
    <xf numFmtId="0" fontId="73" fillId="0" borderId="5" xfId="0" applyFont="1" applyBorder="1" applyAlignment="1">
      <alignment horizontal="center" vertical="center" wrapText="1"/>
    </xf>
    <xf numFmtId="0" fontId="63" fillId="0" borderId="0" xfId="0" applyFont="1"/>
    <xf numFmtId="4" fontId="73" fillId="0" borderId="5" xfId="458" applyNumberFormat="1" applyFont="1" applyBorder="1" applyAlignment="1">
      <alignment horizontal="center" vertical="center" wrapText="1"/>
    </xf>
    <xf numFmtId="4" fontId="3" fillId="0" borderId="5" xfId="488" applyNumberFormat="1" applyFont="1" applyFill="1" applyBorder="1" applyAlignment="1">
      <alignment horizontal="center" vertical="center"/>
    </xf>
    <xf numFmtId="4" fontId="3" fillId="0" borderId="5" xfId="488" applyNumberFormat="1" applyFont="1" applyFill="1" applyBorder="1" applyAlignment="1">
      <alignment horizontal="center" vertical="center"/>
    </xf>
    <xf numFmtId="4" fontId="3" fillId="0" borderId="5" xfId="488" applyNumberFormat="1" applyFont="1" applyFill="1" applyBorder="1" applyAlignment="1">
      <alignment horizontal="center" vertical="center"/>
    </xf>
    <xf numFmtId="0" fontId="75" fillId="0" borderId="5" xfId="0" applyFont="1" applyFill="1" applyBorder="1" applyAlignment="1">
      <alignment horizontal="center" vertical="center" wrapText="1"/>
    </xf>
    <xf numFmtId="4" fontId="75" fillId="0" borderId="5" xfId="458" applyNumberFormat="1" applyFont="1" applyBorder="1" applyAlignment="1">
      <alignment horizontal="center" vertical="center"/>
    </xf>
    <xf numFmtId="4" fontId="75" fillId="0" borderId="5" xfId="0" applyNumberFormat="1" applyFont="1" applyBorder="1" applyAlignment="1">
      <alignment horizontal="center" vertical="center"/>
    </xf>
    <xf numFmtId="4" fontId="3" fillId="0" borderId="0" xfId="488" applyNumberFormat="1" applyFont="1" applyFill="1"/>
    <xf numFmtId="0" fontId="92" fillId="0" borderId="0" xfId="489" applyAlignment="1"/>
    <xf numFmtId="0" fontId="73" fillId="0" borderId="13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73" fillId="0" borderId="13" xfId="0" applyFont="1" applyBorder="1" applyAlignment="1">
      <alignment horizontal="center" vertical="center"/>
    </xf>
    <xf numFmtId="0" fontId="73" fillId="36" borderId="13" xfId="0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4" fontId="73" fillId="0" borderId="11" xfId="0" applyNumberFormat="1" applyFont="1" applyBorder="1" applyAlignment="1">
      <alignment horizontal="center" vertical="center"/>
    </xf>
    <xf numFmtId="4" fontId="73" fillId="0" borderId="13" xfId="0" applyNumberFormat="1" applyFont="1" applyBorder="1" applyAlignment="1">
      <alignment horizontal="center" vertical="center"/>
    </xf>
    <xf numFmtId="4" fontId="73" fillId="0" borderId="14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73" fillId="0" borderId="5" xfId="0" applyFont="1" applyFill="1" applyBorder="1" applyAlignment="1">
      <alignment horizontal="right" vertical="center" wrapText="1"/>
    </xf>
    <xf numFmtId="0" fontId="73" fillId="33" borderId="5" xfId="0" applyFont="1" applyFill="1" applyBorder="1" applyAlignment="1">
      <alignment horizontal="right" vertical="center" wrapText="1"/>
    </xf>
    <xf numFmtId="4" fontId="73" fillId="36" borderId="5" xfId="0" applyNumberFormat="1" applyFont="1" applyFill="1" applyBorder="1" applyAlignment="1">
      <alignment horizontal="right" vertical="center" wrapText="1"/>
    </xf>
    <xf numFmtId="4" fontId="77" fillId="0" borderId="0" xfId="458" applyNumberFormat="1" applyFont="1" applyFill="1" applyAlignment="1">
      <alignment horizontal="center"/>
    </xf>
    <xf numFmtId="4" fontId="0" fillId="0" borderId="0" xfId="0" applyNumberFormat="1" applyFill="1"/>
    <xf numFmtId="0" fontId="0" fillId="0" borderId="0" xfId="0" applyFill="1"/>
    <xf numFmtId="4" fontId="73" fillId="0" borderId="12" xfId="458" applyNumberFormat="1" applyFont="1" applyFill="1" applyBorder="1" applyAlignment="1">
      <alignment horizontal="center" vertical="center"/>
    </xf>
    <xf numFmtId="0" fontId="73" fillId="0" borderId="5" xfId="0" applyFont="1" applyBorder="1" applyAlignment="1">
      <alignment horizontal="right" vertical="center" wrapText="1"/>
    </xf>
    <xf numFmtId="4" fontId="74" fillId="33" borderId="5" xfId="458" applyNumberFormat="1" applyFont="1" applyFill="1" applyBorder="1" applyAlignment="1">
      <alignment horizontal="center" vertical="center"/>
    </xf>
    <xf numFmtId="0" fontId="94" fillId="0" borderId="0" xfId="0" applyFont="1"/>
    <xf numFmtId="0" fontId="77" fillId="0" borderId="0" xfId="0" applyFont="1" applyAlignment="1">
      <alignment vertical="center"/>
    </xf>
    <xf numFmtId="4" fontId="75" fillId="0" borderId="5" xfId="458" applyNumberFormat="1" applyFont="1" applyFill="1" applyBorder="1" applyAlignment="1">
      <alignment horizontal="center" vertical="center"/>
    </xf>
    <xf numFmtId="0" fontId="73" fillId="0" borderId="5" xfId="0" applyFont="1" applyBorder="1" applyAlignment="1">
      <alignment horizontal="right" vertical="center" wrapText="1" indent="1"/>
    </xf>
    <xf numFmtId="4" fontId="73" fillId="0" borderId="5" xfId="0" applyNumberFormat="1" applyFont="1" applyFill="1" applyBorder="1" applyAlignment="1">
      <alignment horizontal="center" vertical="center" wrapText="1"/>
    </xf>
    <xf numFmtId="4" fontId="3" fillId="36" borderId="5" xfId="458" applyNumberFormat="1" applyFont="1" applyFill="1" applyBorder="1" applyAlignment="1">
      <alignment horizontal="center" vertical="center"/>
    </xf>
    <xf numFmtId="0" fontId="73" fillId="38" borderId="5" xfId="0" applyFont="1" applyFill="1" applyBorder="1" applyAlignment="1">
      <alignment horizontal="center" vertical="center"/>
    </xf>
    <xf numFmtId="0" fontId="75" fillId="0" borderId="5" xfId="0" applyNumberFormat="1" applyFont="1" applyFill="1" applyBorder="1" applyAlignment="1">
      <alignment vertical="center"/>
    </xf>
    <xf numFmtId="0" fontId="73" fillId="0" borderId="5" xfId="0" applyFont="1" applyBorder="1" applyAlignment="1">
      <alignment horizontal="center" vertical="center" wrapText="1"/>
    </xf>
    <xf numFmtId="49" fontId="73" fillId="0" borderId="5" xfId="0" applyNumberFormat="1" applyFont="1" applyBorder="1" applyAlignment="1">
      <alignment horizontal="center" vertical="center"/>
    </xf>
    <xf numFmtId="0" fontId="75" fillId="0" borderId="0" xfId="0" applyFont="1" applyAlignment="1">
      <alignment horizontal="right" wrapText="1"/>
    </xf>
    <xf numFmtId="0" fontId="75" fillId="0" borderId="0" xfId="0" applyFont="1" applyAlignment="1">
      <alignment horizontal="right"/>
    </xf>
    <xf numFmtId="0" fontId="75" fillId="0" borderId="0" xfId="0" applyFont="1" applyAlignment="1">
      <alignment horizontal="right" wrapText="1" indent="1"/>
    </xf>
    <xf numFmtId="3" fontId="73" fillId="37" borderId="11" xfId="0" applyNumberFormat="1" applyFont="1" applyFill="1" applyBorder="1" applyAlignment="1">
      <alignment horizontal="center" vertical="center" wrapText="1"/>
    </xf>
    <xf numFmtId="0" fontId="73" fillId="37" borderId="13" xfId="0" applyFont="1" applyFill="1" applyBorder="1" applyAlignment="1">
      <alignment horizontal="center" vertical="center" wrapText="1"/>
    </xf>
    <xf numFmtId="0" fontId="73" fillId="37" borderId="14" xfId="0" applyFont="1" applyFill="1" applyBorder="1" applyAlignment="1">
      <alignment horizontal="center" vertical="center" wrapText="1"/>
    </xf>
    <xf numFmtId="4" fontId="73" fillId="0" borderId="0" xfId="458" applyNumberFormat="1" applyFont="1" applyAlignment="1">
      <alignment horizontal="center" vertical="center"/>
    </xf>
    <xf numFmtId="191" fontId="3" fillId="0" borderId="5" xfId="0" applyNumberFormat="1" applyFont="1" applyFill="1" applyBorder="1" applyAlignment="1">
      <alignment horizontal="center" vertical="center" wrapText="1"/>
    </xf>
    <xf numFmtId="4" fontId="3" fillId="33" borderId="5" xfId="458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vertical="center"/>
    </xf>
    <xf numFmtId="0" fontId="3" fillId="0" borderId="0" xfId="0" applyFont="1" applyBorder="1" applyAlignment="1"/>
    <xf numFmtId="3" fontId="73" fillId="0" borderId="5" xfId="458" applyNumberFormat="1" applyFont="1" applyBorder="1" applyAlignment="1">
      <alignment horizontal="center" vertical="center"/>
    </xf>
    <xf numFmtId="3" fontId="75" fillId="0" borderId="5" xfId="0" applyNumberFormat="1" applyFont="1" applyBorder="1" applyAlignment="1">
      <alignment horizontal="center" vertical="center" wrapText="1"/>
    </xf>
    <xf numFmtId="0" fontId="75" fillId="0" borderId="5" xfId="0" applyNumberFormat="1" applyFont="1" applyBorder="1" applyAlignment="1">
      <alignment horizontal="center" vertical="center"/>
    </xf>
    <xf numFmtId="0" fontId="73" fillId="0" borderId="5" xfId="0" applyFont="1" applyBorder="1" applyAlignment="1">
      <alignment horizontal="center" vertical="center" wrapText="1"/>
    </xf>
    <xf numFmtId="49" fontId="73" fillId="0" borderId="5" xfId="0" applyNumberFormat="1" applyFont="1" applyBorder="1" applyAlignment="1">
      <alignment horizontal="center" vertical="center"/>
    </xf>
    <xf numFmtId="0" fontId="73" fillId="0" borderId="5" xfId="0" applyFont="1" applyFill="1" applyBorder="1" applyAlignment="1">
      <alignment horizontal="center" vertical="center" wrapText="1"/>
    </xf>
    <xf numFmtId="4" fontId="73" fillId="0" borderId="5" xfId="0" applyNumberFormat="1" applyFont="1" applyBorder="1" applyAlignment="1">
      <alignment horizontal="center" vertical="center"/>
    </xf>
    <xf numFmtId="3" fontId="73" fillId="0" borderId="5" xfId="0" applyNumberFormat="1" applyFont="1" applyBorder="1" applyAlignment="1">
      <alignment horizontal="center" vertical="center"/>
    </xf>
    <xf numFmtId="0" fontId="73" fillId="0" borderId="13" xfId="0" applyFont="1" applyFill="1" applyBorder="1" applyAlignment="1">
      <alignment horizontal="center" vertical="center"/>
    </xf>
    <xf numFmtId="4" fontId="73" fillId="0" borderId="5" xfId="0" applyNumberFormat="1" applyFont="1" applyFill="1" applyBorder="1" applyAlignment="1">
      <alignment horizontal="center" vertical="center"/>
    </xf>
    <xf numFmtId="0" fontId="75" fillId="0" borderId="16" xfId="0" applyFont="1" applyBorder="1" applyAlignment="1">
      <alignment horizontal="center" vertical="center" wrapText="1"/>
    </xf>
    <xf numFmtId="0" fontId="73" fillId="0" borderId="5" xfId="0" applyFont="1" applyBorder="1" applyAlignment="1">
      <alignment horizontal="center" vertical="center" wrapText="1"/>
    </xf>
    <xf numFmtId="0" fontId="75" fillId="0" borderId="5" xfId="0" applyFont="1" applyFill="1" applyBorder="1" applyAlignment="1">
      <alignment horizontal="center" vertical="center" wrapText="1"/>
    </xf>
    <xf numFmtId="0" fontId="75" fillId="0" borderId="11" xfId="0" applyNumberFormat="1" applyFont="1" applyBorder="1" applyAlignment="1">
      <alignment horizontal="center" vertical="center"/>
    </xf>
    <xf numFmtId="4" fontId="73" fillId="0" borderId="5" xfId="0" applyNumberFormat="1" applyFont="1" applyBorder="1" applyAlignment="1">
      <alignment horizontal="center" vertical="center"/>
    </xf>
    <xf numFmtId="4" fontId="73" fillId="0" borderId="5" xfId="0" applyNumberFormat="1" applyFont="1" applyFill="1" applyBorder="1" applyAlignment="1">
      <alignment horizontal="center" vertical="center"/>
    </xf>
    <xf numFmtId="49" fontId="75" fillId="0" borderId="11" xfId="0" applyNumberFormat="1" applyFont="1" applyFill="1" applyBorder="1" applyAlignment="1">
      <alignment horizontal="center" vertical="center"/>
    </xf>
    <xf numFmtId="2" fontId="73" fillId="0" borderId="5" xfId="0" applyNumberFormat="1" applyFont="1" applyBorder="1" applyAlignment="1">
      <alignment horizontal="center" vertical="center" wrapText="1"/>
    </xf>
    <xf numFmtId="4" fontId="75" fillId="0" borderId="5" xfId="0" applyNumberFormat="1" applyFont="1" applyFill="1" applyBorder="1" applyAlignment="1">
      <alignment horizontal="center" vertical="center"/>
    </xf>
    <xf numFmtId="0" fontId="75" fillId="0" borderId="0" xfId="0" applyFont="1" applyAlignment="1">
      <alignment horizontal="left" vertical="center"/>
    </xf>
    <xf numFmtId="4" fontId="96" fillId="39" borderId="5" xfId="458" applyNumberFormat="1" applyFont="1" applyFill="1" applyBorder="1" applyAlignment="1">
      <alignment horizontal="center" vertical="top" wrapText="1"/>
    </xf>
    <xf numFmtId="0" fontId="96" fillId="0" borderId="5" xfId="0" applyFont="1" applyBorder="1" applyAlignment="1">
      <alignment horizontal="center" vertical="center"/>
    </xf>
    <xf numFmtId="4" fontId="96" fillId="0" borderId="5" xfId="458" applyNumberFormat="1" applyFont="1" applyFill="1" applyBorder="1" applyAlignment="1">
      <alignment horizontal="center" vertical="center" wrapText="1"/>
    </xf>
    <xf numFmtId="4" fontId="96" fillId="39" borderId="5" xfId="458" applyNumberFormat="1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4" fontId="96" fillId="39" borderId="12" xfId="458" applyNumberFormat="1" applyFont="1" applyFill="1" applyBorder="1" applyAlignment="1">
      <alignment horizontal="center" vertical="top" wrapText="1"/>
    </xf>
    <xf numFmtId="4" fontId="96" fillId="39" borderId="19" xfId="458" applyNumberFormat="1" applyFont="1" applyFill="1" applyBorder="1" applyAlignment="1">
      <alignment vertical="top" wrapText="1"/>
    </xf>
    <xf numFmtId="4" fontId="96" fillId="39" borderId="20" xfId="458" applyNumberFormat="1" applyFont="1" applyFill="1" applyBorder="1" applyAlignment="1">
      <alignment vertical="top" wrapText="1"/>
    </xf>
    <xf numFmtId="0" fontId="75" fillId="0" borderId="5" xfId="0" applyFont="1" applyBorder="1" applyAlignment="1">
      <alignment horizontal="center" vertical="center"/>
    </xf>
    <xf numFmtId="3" fontId="75" fillId="0" borderId="5" xfId="0" applyNumberFormat="1" applyFont="1" applyBorder="1" applyAlignment="1">
      <alignment horizontal="center" vertical="center"/>
    </xf>
    <xf numFmtId="4" fontId="73" fillId="0" borderId="5" xfId="458" applyNumberFormat="1" applyFont="1" applyBorder="1" applyAlignment="1">
      <alignment vertical="center"/>
    </xf>
    <xf numFmtId="0" fontId="75" fillId="0" borderId="5" xfId="0" applyFont="1" applyFill="1" applyBorder="1" applyAlignment="1">
      <alignment horizontal="right" vertical="center" wrapText="1"/>
    </xf>
    <xf numFmtId="0" fontId="94" fillId="0" borderId="0" xfId="0" applyFont="1" applyAlignment="1">
      <alignment horizontal="center"/>
    </xf>
    <xf numFmtId="4" fontId="96" fillId="39" borderId="12" xfId="458" applyNumberFormat="1" applyFont="1" applyFill="1" applyBorder="1" applyAlignment="1">
      <alignment horizontal="center" vertical="center" wrapText="1"/>
    </xf>
    <xf numFmtId="49" fontId="75" fillId="0" borderId="5" xfId="0" applyNumberFormat="1" applyFont="1" applyBorder="1" applyAlignment="1">
      <alignment horizontal="center" vertical="center"/>
    </xf>
    <xf numFmtId="49" fontId="75" fillId="0" borderId="5" xfId="0" applyNumberFormat="1" applyFont="1" applyBorder="1" applyAlignment="1">
      <alignment horizontal="center" vertical="center" wrapText="1"/>
    </xf>
    <xf numFmtId="4" fontId="75" fillId="0" borderId="5" xfId="0" applyNumberFormat="1" applyFont="1" applyFill="1" applyBorder="1" applyAlignment="1">
      <alignment horizontal="center" vertical="center" wrapText="1"/>
    </xf>
    <xf numFmtId="0" fontId="96" fillId="0" borderId="5" xfId="0" applyFont="1" applyFill="1" applyBorder="1" applyAlignment="1">
      <alignment horizontal="center" vertical="center" wrapText="1"/>
    </xf>
    <xf numFmtId="49" fontId="75" fillId="0" borderId="5" xfId="0" applyNumberFormat="1" applyFont="1" applyFill="1" applyBorder="1" applyAlignment="1">
      <alignment horizontal="center" vertical="center"/>
    </xf>
    <xf numFmtId="1" fontId="75" fillId="0" borderId="5" xfId="0" applyNumberFormat="1" applyFont="1" applyBorder="1" applyAlignment="1">
      <alignment horizontal="center" vertical="center"/>
    </xf>
    <xf numFmtId="3" fontId="75" fillId="0" borderId="5" xfId="0" applyNumberFormat="1" applyFont="1" applyFill="1" applyBorder="1" applyAlignment="1">
      <alignment horizontal="center" vertical="center"/>
    </xf>
    <xf numFmtId="1" fontId="75" fillId="0" borderId="5" xfId="0" applyNumberFormat="1" applyFont="1" applyBorder="1" applyAlignment="1">
      <alignment horizontal="center" vertical="center" wrapText="1"/>
    </xf>
    <xf numFmtId="4" fontId="96" fillId="0" borderId="5" xfId="458" applyNumberFormat="1" applyFont="1" applyFill="1" applyBorder="1" applyAlignment="1">
      <alignment horizontal="center" vertical="center" wrapText="1"/>
    </xf>
    <xf numFmtId="1" fontId="75" fillId="0" borderId="5" xfId="0" applyNumberFormat="1" applyFont="1" applyFill="1" applyBorder="1" applyAlignment="1">
      <alignment horizontal="center" vertical="center"/>
    </xf>
    <xf numFmtId="4" fontId="77" fillId="0" borderId="0" xfId="0" applyNumberFormat="1" applyFont="1" applyFill="1" applyAlignment="1">
      <alignment horizontal="center" vertical="center"/>
    </xf>
    <xf numFmtId="0" fontId="96" fillId="39" borderId="5" xfId="0" applyFont="1" applyFill="1" applyBorder="1" applyAlignment="1">
      <alignment horizontal="center" vertical="center" wrapText="1"/>
    </xf>
    <xf numFmtId="4" fontId="73" fillId="0" borderId="5" xfId="0" applyNumberFormat="1" applyFont="1" applyFill="1" applyBorder="1" applyAlignment="1">
      <alignment horizontal="center" vertical="center"/>
    </xf>
    <xf numFmtId="3" fontId="75" fillId="0" borderId="5" xfId="0" applyNumberFormat="1" applyFont="1" applyBorder="1" applyAlignment="1">
      <alignment horizontal="center" vertical="center" wrapText="1"/>
    </xf>
    <xf numFmtId="0" fontId="75" fillId="0" borderId="5" xfId="0" applyFont="1" applyBorder="1" applyAlignment="1">
      <alignment horizontal="center" vertical="center" wrapText="1"/>
    </xf>
    <xf numFmtId="0" fontId="73" fillId="0" borderId="5" xfId="0" applyFont="1" applyFill="1" applyBorder="1" applyAlignment="1">
      <alignment horizontal="center" vertical="center" wrapText="1"/>
    </xf>
    <xf numFmtId="4" fontId="73" fillId="0" borderId="5" xfId="0" applyNumberFormat="1" applyFont="1" applyBorder="1" applyAlignment="1">
      <alignment horizontal="center" vertical="center"/>
    </xf>
    <xf numFmtId="0" fontId="73" fillId="0" borderId="13" xfId="0" applyFont="1" applyFill="1" applyBorder="1" applyAlignment="1">
      <alignment horizontal="center" vertical="center"/>
    </xf>
    <xf numFmtId="4" fontId="77" fillId="0" borderId="0" xfId="458" applyNumberFormat="1" applyFont="1" applyFill="1" applyAlignment="1">
      <alignment horizontal="center" vertical="center"/>
    </xf>
    <xf numFmtId="4" fontId="96" fillId="0" borderId="5" xfId="458" applyNumberFormat="1" applyFont="1" applyFill="1" applyBorder="1" applyAlignment="1">
      <alignment horizontal="center" vertical="top" wrapText="1"/>
    </xf>
    <xf numFmtId="4" fontId="73" fillId="0" borderId="0" xfId="458" applyNumberFormat="1" applyFont="1" applyFill="1" applyAlignment="1">
      <alignment horizontal="center" vertical="center"/>
    </xf>
    <xf numFmtId="4" fontId="7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0" fillId="0" borderId="0" xfId="0" applyFill="1" applyBorder="1"/>
    <xf numFmtId="167" fontId="73" fillId="0" borderId="5" xfId="0" applyNumberFormat="1" applyFont="1" applyFill="1" applyBorder="1" applyAlignment="1">
      <alignment horizontal="center" vertical="center"/>
    </xf>
    <xf numFmtId="0" fontId="29" fillId="0" borderId="0" xfId="0" applyFont="1" applyFill="1" applyBorder="1"/>
    <xf numFmtId="0" fontId="29" fillId="0" borderId="0" xfId="0" applyFont="1" applyFill="1"/>
    <xf numFmtId="0" fontId="97" fillId="0" borderId="0" xfId="0" applyFont="1" applyFill="1" applyBorder="1"/>
    <xf numFmtId="2" fontId="73" fillId="0" borderId="5" xfId="0" applyNumberFormat="1" applyFont="1" applyFill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/>
    </xf>
    <xf numFmtId="4" fontId="73" fillId="0" borderId="5" xfId="0" applyNumberFormat="1" applyFont="1" applyFill="1" applyBorder="1" applyAlignment="1">
      <alignment horizontal="center" vertical="center"/>
    </xf>
    <xf numFmtId="0" fontId="73" fillId="0" borderId="5" xfId="0" applyFont="1" applyFill="1" applyBorder="1" applyAlignment="1">
      <alignment horizontal="center" vertical="center" wrapText="1"/>
    </xf>
    <xf numFmtId="4" fontId="73" fillId="0" borderId="5" xfId="0" applyNumberFormat="1" applyFont="1" applyFill="1" applyBorder="1" applyAlignment="1">
      <alignment horizontal="center" vertical="center"/>
    </xf>
    <xf numFmtId="0" fontId="73" fillId="0" borderId="13" xfId="0" applyFont="1" applyBorder="1" applyAlignment="1">
      <alignment horizontal="center" vertical="center" wrapText="1"/>
    </xf>
    <xf numFmtId="0" fontId="73" fillId="0" borderId="5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/>
    </xf>
    <xf numFmtId="0" fontId="75" fillId="0" borderId="5" xfId="0" applyFont="1" applyFill="1" applyBorder="1" applyAlignment="1">
      <alignment horizontal="center" vertical="center" wrapText="1"/>
    </xf>
    <xf numFmtId="0" fontId="75" fillId="0" borderId="5" xfId="0" applyNumberFormat="1" applyFont="1" applyBorder="1" applyAlignment="1">
      <alignment horizontal="center" vertical="center"/>
    </xf>
    <xf numFmtId="0" fontId="75" fillId="0" borderId="5" xfId="0" applyNumberFormat="1" applyFont="1" applyFill="1" applyBorder="1" applyAlignment="1">
      <alignment horizontal="center" vertical="center"/>
    </xf>
    <xf numFmtId="3" fontId="73" fillId="36" borderId="11" xfId="0" applyNumberFormat="1" applyFont="1" applyFill="1" applyBorder="1" applyAlignment="1">
      <alignment horizontal="center" vertical="center" wrapText="1"/>
    </xf>
    <xf numFmtId="0" fontId="73" fillId="36" borderId="13" xfId="0" applyFont="1" applyFill="1" applyBorder="1" applyAlignment="1">
      <alignment horizontal="center" vertical="center" wrapText="1"/>
    </xf>
    <xf numFmtId="0" fontId="73" fillId="36" borderId="14" xfId="0" applyFont="1" applyFill="1" applyBorder="1" applyAlignment="1">
      <alignment horizontal="center" vertical="center" wrapText="1"/>
    </xf>
    <xf numFmtId="49" fontId="75" fillId="0" borderId="5" xfId="0" applyNumberFormat="1" applyFont="1" applyFill="1" applyBorder="1" applyAlignment="1">
      <alignment horizontal="center" vertical="center"/>
    </xf>
    <xf numFmtId="49" fontId="75" fillId="0" borderId="5" xfId="0" applyNumberFormat="1" applyFont="1" applyBorder="1" applyAlignment="1">
      <alignment horizontal="center" vertical="center"/>
    </xf>
    <xf numFmtId="0" fontId="73" fillId="38" borderId="13" xfId="0" applyFont="1" applyFill="1" applyBorder="1" applyAlignment="1">
      <alignment horizontal="center" vertical="center" wrapText="1"/>
    </xf>
    <xf numFmtId="0" fontId="73" fillId="38" borderId="14" xfId="0" applyFont="1" applyFill="1" applyBorder="1" applyAlignment="1">
      <alignment horizontal="center" vertical="center" wrapText="1"/>
    </xf>
    <xf numFmtId="0" fontId="73" fillId="33" borderId="11" xfId="0" applyFont="1" applyFill="1" applyBorder="1" applyAlignment="1">
      <alignment horizontal="center" vertical="center" wrapText="1"/>
    </xf>
    <xf numFmtId="0" fontId="73" fillId="33" borderId="13" xfId="0" applyFont="1" applyFill="1" applyBorder="1" applyAlignment="1">
      <alignment horizontal="center" vertical="center" wrapText="1"/>
    </xf>
    <xf numFmtId="0" fontId="73" fillId="33" borderId="14" xfId="0" applyFont="1" applyFill="1" applyBorder="1" applyAlignment="1">
      <alignment horizontal="center" vertical="center" wrapText="1"/>
    </xf>
    <xf numFmtId="4" fontId="73" fillId="0" borderId="14" xfId="458" applyNumberFormat="1" applyFont="1" applyFill="1" applyBorder="1" applyAlignment="1">
      <alignment horizontal="center" vertical="center"/>
    </xf>
    <xf numFmtId="4" fontId="96" fillId="39" borderId="5" xfId="458" applyNumberFormat="1" applyFont="1" applyFill="1" applyBorder="1" applyAlignment="1">
      <alignment horizontal="center" vertical="center" wrapText="1"/>
    </xf>
    <xf numFmtId="3" fontId="73" fillId="38" borderId="11" xfId="0" applyNumberFormat="1" applyFont="1" applyFill="1" applyBorder="1" applyAlignment="1">
      <alignment horizontal="center" vertical="center" wrapText="1"/>
    </xf>
    <xf numFmtId="4" fontId="96" fillId="0" borderId="5" xfId="458" applyNumberFormat="1" applyFont="1" applyFill="1" applyBorder="1" applyAlignment="1">
      <alignment horizontal="center" vertical="center" wrapText="1"/>
    </xf>
    <xf numFmtId="4" fontId="77" fillId="0" borderId="5" xfId="458" applyNumberFormat="1" applyFont="1" applyBorder="1" applyAlignment="1">
      <alignment horizontal="center"/>
    </xf>
    <xf numFmtId="2" fontId="73" fillId="0" borderId="5" xfId="0" applyNumberFormat="1" applyFont="1" applyBorder="1" applyAlignment="1">
      <alignment horizontal="right" vertical="center" wrapText="1"/>
    </xf>
    <xf numFmtId="4" fontId="73" fillId="0" borderId="5" xfId="458" applyNumberFormat="1" applyFont="1" applyFill="1" applyBorder="1" applyAlignment="1">
      <alignment horizontal="center" vertical="center"/>
    </xf>
    <xf numFmtId="4" fontId="73" fillId="0" borderId="5" xfId="458" applyNumberFormat="1" applyFont="1" applyBorder="1" applyAlignment="1">
      <alignment horizontal="center" vertical="center"/>
    </xf>
    <xf numFmtId="0" fontId="73" fillId="33" borderId="5" xfId="0" applyFont="1" applyFill="1" applyBorder="1" applyAlignment="1">
      <alignment horizontal="center" vertical="center" wrapText="1"/>
    </xf>
    <xf numFmtId="0" fontId="3" fillId="33" borderId="5" xfId="0" applyFont="1" applyFill="1" applyBorder="1" applyAlignment="1">
      <alignment horizontal="center" vertical="center"/>
    </xf>
    <xf numFmtId="4" fontId="3" fillId="33" borderId="5" xfId="0" applyNumberFormat="1" applyFont="1" applyFill="1" applyBorder="1" applyAlignment="1">
      <alignment horizontal="center" vertical="center"/>
    </xf>
    <xf numFmtId="0" fontId="93" fillId="0" borderId="0" xfId="0" applyFont="1"/>
    <xf numFmtId="0" fontId="99" fillId="0" borderId="0" xfId="0" applyFont="1" applyBorder="1"/>
    <xf numFmtId="4" fontId="73" fillId="0" borderId="5" xfId="458" applyNumberFormat="1" applyFont="1" applyFill="1" applyBorder="1" applyAlignment="1">
      <alignment vertical="center"/>
    </xf>
    <xf numFmtId="0" fontId="73" fillId="0" borderId="13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/>
    </xf>
    <xf numFmtId="0" fontId="75" fillId="0" borderId="19" xfId="0" applyFont="1" applyBorder="1" applyAlignment="1">
      <alignment horizontal="center" vertical="center" wrapText="1"/>
    </xf>
    <xf numFmtId="0" fontId="75" fillId="0" borderId="5" xfId="0" applyFont="1" applyBorder="1" applyAlignment="1">
      <alignment horizontal="center" vertical="center" wrapText="1"/>
    </xf>
    <xf numFmtId="49" fontId="75" fillId="0" borderId="5" xfId="0" applyNumberFormat="1" applyFont="1" applyBorder="1" applyAlignment="1">
      <alignment horizontal="center" vertical="center"/>
    </xf>
    <xf numFmtId="4" fontId="96" fillId="39" borderId="5" xfId="458" applyNumberFormat="1" applyFont="1" applyFill="1" applyBorder="1" applyAlignment="1">
      <alignment horizontal="center" vertical="center" wrapText="1"/>
    </xf>
    <xf numFmtId="0" fontId="73" fillId="0" borderId="5" xfId="0" applyFont="1" applyBorder="1" applyAlignment="1">
      <alignment horizontal="center" vertical="center" wrapText="1"/>
    </xf>
    <xf numFmtId="4" fontId="73" fillId="0" borderId="5" xfId="0" applyNumberFormat="1" applyFont="1" applyFill="1" applyBorder="1" applyAlignment="1">
      <alignment horizontal="center" vertical="center"/>
    </xf>
    <xf numFmtId="0" fontId="73" fillId="0" borderId="5" xfId="0" applyFont="1" applyFill="1" applyBorder="1" applyAlignment="1">
      <alignment horizontal="center" vertical="center" wrapText="1"/>
    </xf>
    <xf numFmtId="0" fontId="73" fillId="0" borderId="5" xfId="0" applyFont="1" applyFill="1" applyBorder="1" applyAlignment="1">
      <alignment horizontal="center" vertical="center"/>
    </xf>
    <xf numFmtId="2" fontId="73" fillId="0" borderId="5" xfId="0" applyNumberFormat="1" applyFont="1" applyBorder="1" applyAlignment="1">
      <alignment horizontal="center" vertical="center"/>
    </xf>
    <xf numFmtId="0" fontId="75" fillId="0" borderId="5" xfId="0" applyFont="1" applyFill="1" applyBorder="1" applyAlignment="1">
      <alignment horizontal="center" vertical="center" wrapText="1"/>
    </xf>
    <xf numFmtId="4" fontId="96" fillId="0" borderId="5" xfId="458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5" xfId="458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0" fontId="73" fillId="33" borderId="16" xfId="0" applyFont="1" applyFill="1" applyBorder="1" applyAlignment="1">
      <alignment horizontal="left" vertical="center" wrapText="1"/>
    </xf>
    <xf numFmtId="0" fontId="73" fillId="33" borderId="18" xfId="0" applyFont="1" applyFill="1" applyBorder="1" applyAlignment="1">
      <alignment horizontal="left" vertical="center" wrapText="1"/>
    </xf>
    <xf numFmtId="0" fontId="73" fillId="33" borderId="23" xfId="0" applyFont="1" applyFill="1" applyBorder="1" applyAlignment="1">
      <alignment horizontal="left" vertical="center" wrapText="1"/>
    </xf>
    <xf numFmtId="0" fontId="73" fillId="33" borderId="17" xfId="0" applyFont="1" applyFill="1" applyBorder="1" applyAlignment="1">
      <alignment horizontal="left" vertical="center" wrapText="1"/>
    </xf>
    <xf numFmtId="0" fontId="73" fillId="33" borderId="0" xfId="0" applyFont="1" applyFill="1" applyBorder="1" applyAlignment="1">
      <alignment horizontal="left" vertical="center" wrapText="1"/>
    </xf>
    <xf numFmtId="0" fontId="73" fillId="33" borderId="8" xfId="0" applyFont="1" applyFill="1" applyBorder="1" applyAlignment="1">
      <alignment horizontal="left" vertical="center" wrapText="1"/>
    </xf>
    <xf numFmtId="0" fontId="73" fillId="33" borderId="22" xfId="0" applyFont="1" applyFill="1" applyBorder="1" applyAlignment="1">
      <alignment horizontal="left" vertical="center" wrapText="1"/>
    </xf>
    <xf numFmtId="0" fontId="73" fillId="33" borderId="21" xfId="0" applyFont="1" applyFill="1" applyBorder="1" applyAlignment="1">
      <alignment horizontal="left" vertical="center" wrapText="1"/>
    </xf>
    <xf numFmtId="0" fontId="73" fillId="33" borderId="15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73" fillId="0" borderId="11" xfId="0" applyFont="1" applyFill="1" applyBorder="1" applyAlignment="1">
      <alignment horizontal="left" vertical="center" wrapText="1"/>
    </xf>
    <xf numFmtId="0" fontId="73" fillId="0" borderId="13" xfId="0" applyFont="1" applyFill="1" applyBorder="1" applyAlignment="1">
      <alignment horizontal="left" vertical="center" wrapText="1"/>
    </xf>
    <xf numFmtId="0" fontId="73" fillId="0" borderId="14" xfId="0" applyFont="1" applyFill="1" applyBorder="1" applyAlignment="1">
      <alignment horizontal="left" vertical="center" wrapText="1"/>
    </xf>
    <xf numFmtId="166" fontId="3" fillId="0" borderId="11" xfId="0" applyNumberFormat="1" applyFont="1" applyFill="1" applyBorder="1" applyAlignment="1">
      <alignment horizontal="center" vertical="center" wrapText="1"/>
    </xf>
    <xf numFmtId="166" fontId="3" fillId="0" borderId="13" xfId="0" applyNumberFormat="1" applyFont="1" applyFill="1" applyBorder="1" applyAlignment="1">
      <alignment horizontal="center" vertical="center" wrapText="1"/>
    </xf>
    <xf numFmtId="166" fontId="3" fillId="0" borderId="14" xfId="0" applyNumberFormat="1" applyFont="1" applyFill="1" applyBorder="1" applyAlignment="1">
      <alignment horizontal="center" vertical="center" wrapText="1"/>
    </xf>
    <xf numFmtId="4" fontId="73" fillId="0" borderId="11" xfId="0" applyNumberFormat="1" applyFont="1" applyFill="1" applyBorder="1" applyAlignment="1">
      <alignment horizontal="center" vertical="center"/>
    </xf>
    <xf numFmtId="4" fontId="73" fillId="0" borderId="13" xfId="0" applyNumberFormat="1" applyFont="1" applyFill="1" applyBorder="1" applyAlignment="1">
      <alignment horizontal="center" vertical="center"/>
    </xf>
    <xf numFmtId="4" fontId="73" fillId="0" borderId="14" xfId="0" applyNumberFormat="1" applyFont="1" applyFill="1" applyBorder="1" applyAlignment="1">
      <alignment horizontal="center" vertical="center"/>
    </xf>
    <xf numFmtId="3" fontId="73" fillId="0" borderId="11" xfId="0" applyNumberFormat="1" applyFont="1" applyBorder="1" applyAlignment="1">
      <alignment horizontal="center" vertical="center" wrapText="1"/>
    </xf>
    <xf numFmtId="3" fontId="73" fillId="0" borderId="13" xfId="0" applyNumberFormat="1" applyFont="1" applyBorder="1" applyAlignment="1">
      <alignment horizontal="center" vertical="center" wrapText="1"/>
    </xf>
    <xf numFmtId="3" fontId="73" fillId="0" borderId="14" xfId="0" applyNumberFormat="1" applyFont="1" applyBorder="1" applyAlignment="1">
      <alignment horizontal="center" vertical="center" wrapText="1"/>
    </xf>
    <xf numFmtId="3" fontId="73" fillId="0" borderId="11" xfId="0" applyNumberFormat="1" applyFont="1" applyFill="1" applyBorder="1" applyAlignment="1">
      <alignment horizontal="center" vertical="center" wrapText="1"/>
    </xf>
    <xf numFmtId="3" fontId="73" fillId="0" borderId="13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center" vertical="center" wrapText="1"/>
    </xf>
    <xf numFmtId="0" fontId="73" fillId="0" borderId="11" xfId="0" applyNumberFormat="1" applyFont="1" applyBorder="1" applyAlignment="1">
      <alignment horizontal="center" vertical="center"/>
    </xf>
    <xf numFmtId="0" fontId="73" fillId="0" borderId="13" xfId="0" applyNumberFormat="1" applyFont="1" applyBorder="1" applyAlignment="1">
      <alignment horizontal="center" vertical="center"/>
    </xf>
    <xf numFmtId="0" fontId="73" fillId="0" borderId="14" xfId="0" applyNumberFormat="1" applyFont="1" applyBorder="1" applyAlignment="1">
      <alignment horizontal="center" vertical="center"/>
    </xf>
    <xf numFmtId="0" fontId="73" fillId="0" borderId="11" xfId="0" applyFont="1" applyFill="1" applyBorder="1" applyAlignment="1">
      <alignment horizontal="center" vertical="center" wrapText="1"/>
    </xf>
    <xf numFmtId="0" fontId="73" fillId="0" borderId="13" xfId="0" applyFont="1" applyFill="1" applyBorder="1" applyAlignment="1">
      <alignment horizontal="center" vertical="center" wrapText="1"/>
    </xf>
    <xf numFmtId="0" fontId="73" fillId="0" borderId="14" xfId="0" applyFont="1" applyFill="1" applyBorder="1" applyAlignment="1">
      <alignment horizontal="center" vertical="center" wrapText="1"/>
    </xf>
    <xf numFmtId="0" fontId="73" fillId="0" borderId="11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0" fontId="73" fillId="0" borderId="14" xfId="0" applyFont="1" applyBorder="1" applyAlignment="1">
      <alignment horizontal="center" vertical="center" wrapText="1"/>
    </xf>
    <xf numFmtId="0" fontId="73" fillId="0" borderId="11" xfId="488" applyNumberFormat="1" applyFont="1" applyFill="1" applyBorder="1" applyAlignment="1">
      <alignment horizontal="center" vertical="center" wrapText="1"/>
    </xf>
    <xf numFmtId="0" fontId="73" fillId="0" borderId="13" xfId="488" applyNumberFormat="1" applyFont="1" applyFill="1" applyBorder="1" applyAlignment="1">
      <alignment horizontal="center" vertical="center" wrapText="1"/>
    </xf>
    <xf numFmtId="0" fontId="73" fillId="0" borderId="14" xfId="488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4" fontId="73" fillId="0" borderId="11" xfId="0" applyNumberFormat="1" applyFont="1" applyBorder="1" applyAlignment="1">
      <alignment horizontal="center" vertical="center"/>
    </xf>
    <xf numFmtId="4" fontId="73" fillId="0" borderId="13" xfId="0" applyNumberFormat="1" applyFont="1" applyBorder="1" applyAlignment="1">
      <alignment horizontal="center" vertical="center"/>
    </xf>
    <xf numFmtId="4" fontId="73" fillId="0" borderId="14" xfId="0" applyNumberFormat="1" applyFont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75" fillId="0" borderId="11" xfId="0" applyNumberFormat="1" applyFont="1" applyBorder="1" applyAlignment="1">
      <alignment horizontal="center" vertical="center" wrapText="1"/>
    </xf>
    <xf numFmtId="3" fontId="75" fillId="0" borderId="13" xfId="0" applyNumberFormat="1" applyFont="1" applyBorder="1" applyAlignment="1">
      <alignment horizontal="center" vertical="center" wrapText="1"/>
    </xf>
    <xf numFmtId="3" fontId="75" fillId="0" borderId="14" xfId="0" applyNumberFormat="1" applyFont="1" applyBorder="1" applyAlignment="1">
      <alignment horizontal="center" vertical="center" wrapText="1"/>
    </xf>
    <xf numFmtId="0" fontId="73" fillId="0" borderId="11" xfId="0" applyFont="1" applyBorder="1" applyAlignment="1">
      <alignment horizontal="center" vertical="center"/>
    </xf>
    <xf numFmtId="0" fontId="73" fillId="0" borderId="13" xfId="0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4" fontId="73" fillId="0" borderId="11" xfId="458" applyNumberFormat="1" applyFont="1" applyBorder="1" applyAlignment="1">
      <alignment horizontal="center" vertical="center"/>
    </xf>
    <xf numFmtId="4" fontId="73" fillId="0" borderId="13" xfId="458" applyNumberFormat="1" applyFont="1" applyBorder="1" applyAlignment="1">
      <alignment horizontal="center" vertical="center"/>
    </xf>
    <xf numFmtId="4" fontId="73" fillId="0" borderId="14" xfId="458" applyNumberFormat="1" applyFont="1" applyBorder="1" applyAlignment="1">
      <alignment horizontal="center" vertical="center"/>
    </xf>
    <xf numFmtId="3" fontId="73" fillId="33" borderId="11" xfId="0" applyNumberFormat="1" applyFont="1" applyFill="1" applyBorder="1" applyAlignment="1">
      <alignment horizontal="center" vertical="center" wrapText="1"/>
    </xf>
    <xf numFmtId="3" fontId="73" fillId="33" borderId="13" xfId="0" applyNumberFormat="1" applyFont="1" applyFill="1" applyBorder="1" applyAlignment="1">
      <alignment horizontal="center" vertical="center" wrapText="1"/>
    </xf>
    <xf numFmtId="3" fontId="73" fillId="33" borderId="14" xfId="0" applyNumberFormat="1" applyFont="1" applyFill="1" applyBorder="1" applyAlignment="1">
      <alignment horizontal="center" vertical="center" wrapText="1"/>
    </xf>
    <xf numFmtId="0" fontId="75" fillId="0" borderId="16" xfId="0" applyFont="1" applyFill="1" applyBorder="1" applyAlignment="1">
      <alignment horizontal="center" vertical="center" wrapText="1"/>
    </xf>
    <xf numFmtId="0" fontId="75" fillId="0" borderId="18" xfId="0" applyFont="1" applyFill="1" applyBorder="1" applyAlignment="1">
      <alignment horizontal="center" vertical="center" wrapText="1"/>
    </xf>
    <xf numFmtId="0" fontId="75" fillId="0" borderId="23" xfId="0" applyFont="1" applyFill="1" applyBorder="1" applyAlignment="1">
      <alignment horizontal="center" vertical="center" wrapText="1"/>
    </xf>
    <xf numFmtId="0" fontId="75" fillId="0" borderId="17" xfId="0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 wrapText="1"/>
    </xf>
    <xf numFmtId="0" fontId="75" fillId="0" borderId="8" xfId="0" applyFont="1" applyFill="1" applyBorder="1" applyAlignment="1">
      <alignment horizontal="center" vertical="center" wrapText="1"/>
    </xf>
    <xf numFmtId="0" fontId="75" fillId="0" borderId="22" xfId="0" applyFont="1" applyFill="1" applyBorder="1" applyAlignment="1">
      <alignment horizontal="center" vertical="center" wrapText="1"/>
    </xf>
    <xf numFmtId="0" fontId="75" fillId="0" borderId="21" xfId="0" applyFont="1" applyFill="1" applyBorder="1" applyAlignment="1">
      <alignment horizontal="center" vertical="center" wrapText="1"/>
    </xf>
    <xf numFmtId="0" fontId="75" fillId="0" borderId="15" xfId="0" applyFont="1" applyFill="1" applyBorder="1" applyAlignment="1">
      <alignment horizontal="center" vertical="center" wrapText="1"/>
    </xf>
    <xf numFmtId="0" fontId="75" fillId="0" borderId="11" xfId="0" applyNumberFormat="1" applyFont="1" applyBorder="1" applyAlignment="1">
      <alignment horizontal="center" vertical="center"/>
    </xf>
    <xf numFmtId="0" fontId="75" fillId="0" borderId="13" xfId="0" applyNumberFormat="1" applyFont="1" applyBorder="1" applyAlignment="1">
      <alignment horizontal="center" vertical="center"/>
    </xf>
    <xf numFmtId="0" fontId="75" fillId="0" borderId="14" xfId="0" applyNumberFormat="1" applyFont="1" applyBorder="1" applyAlignment="1">
      <alignment horizontal="center" vertical="center"/>
    </xf>
    <xf numFmtId="49" fontId="75" fillId="0" borderId="11" xfId="0" applyNumberFormat="1" applyFont="1" applyBorder="1" applyAlignment="1">
      <alignment horizontal="center" vertical="center"/>
    </xf>
    <xf numFmtId="49" fontId="75" fillId="0" borderId="13" xfId="0" applyNumberFormat="1" applyFont="1" applyBorder="1" applyAlignment="1">
      <alignment horizontal="center" vertical="center"/>
    </xf>
    <xf numFmtId="49" fontId="75" fillId="0" borderId="14" xfId="0" applyNumberFormat="1" applyFont="1" applyBorder="1" applyAlignment="1">
      <alignment horizontal="center" vertical="center"/>
    </xf>
    <xf numFmtId="0" fontId="75" fillId="0" borderId="11" xfId="0" applyFont="1" applyBorder="1" applyAlignment="1">
      <alignment horizontal="center" vertical="center" wrapText="1"/>
    </xf>
    <xf numFmtId="0" fontId="75" fillId="0" borderId="13" xfId="0" applyFont="1" applyBorder="1" applyAlignment="1">
      <alignment horizontal="center" vertical="center" wrapText="1"/>
    </xf>
    <xf numFmtId="0" fontId="75" fillId="0" borderId="14" xfId="0" applyFont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0" fontId="75" fillId="0" borderId="22" xfId="0" applyFont="1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75" fillId="0" borderId="11" xfId="0" applyFont="1" applyFill="1" applyBorder="1" applyAlignment="1">
      <alignment horizontal="center" vertical="center" wrapText="1"/>
    </xf>
    <xf numFmtId="0" fontId="75" fillId="0" borderId="13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4" fontId="96" fillId="39" borderId="19" xfId="458" applyNumberFormat="1" applyFont="1" applyFill="1" applyBorder="1" applyAlignment="1">
      <alignment horizontal="center" vertical="top" wrapText="1"/>
    </xf>
    <xf numFmtId="4" fontId="96" fillId="39" borderId="20" xfId="458" applyNumberFormat="1" applyFont="1" applyFill="1" applyBorder="1" applyAlignment="1">
      <alignment horizontal="center" vertical="top" wrapText="1"/>
    </xf>
    <xf numFmtId="4" fontId="96" fillId="39" borderId="12" xfId="458" applyNumberFormat="1" applyFont="1" applyFill="1" applyBorder="1" applyAlignment="1">
      <alignment horizontal="center" vertical="top" wrapText="1"/>
    </xf>
    <xf numFmtId="4" fontId="96" fillId="0" borderId="11" xfId="0" applyNumberFormat="1" applyFont="1" applyFill="1" applyBorder="1" applyAlignment="1">
      <alignment horizontal="center" vertical="center" wrapText="1"/>
    </xf>
    <xf numFmtId="4" fontId="96" fillId="0" borderId="14" xfId="0" applyNumberFormat="1" applyFont="1" applyFill="1" applyBorder="1" applyAlignment="1">
      <alignment horizontal="center" vertical="center" wrapText="1"/>
    </xf>
    <xf numFmtId="0" fontId="96" fillId="39" borderId="11" xfId="0" applyFont="1" applyFill="1" applyBorder="1" applyAlignment="1">
      <alignment horizontal="center" vertical="top" wrapText="1"/>
    </xf>
    <xf numFmtId="0" fontId="96" fillId="39" borderId="14" xfId="0" applyFont="1" applyFill="1" applyBorder="1" applyAlignment="1">
      <alignment horizontal="center" vertical="top" wrapText="1"/>
    </xf>
    <xf numFmtId="0" fontId="75" fillId="0" borderId="19" xfId="0" applyFont="1" applyBorder="1" applyAlignment="1">
      <alignment horizontal="center" vertical="center" wrapText="1"/>
    </xf>
    <xf numFmtId="0" fontId="75" fillId="0" borderId="12" xfId="0" applyFont="1" applyBorder="1" applyAlignment="1">
      <alignment horizontal="center" vertical="center" wrapText="1"/>
    </xf>
    <xf numFmtId="4" fontId="75" fillId="0" borderId="19" xfId="0" applyNumberFormat="1" applyFont="1" applyBorder="1" applyAlignment="1">
      <alignment horizontal="center" wrapText="1"/>
    </xf>
    <xf numFmtId="4" fontId="75" fillId="0" borderId="20" xfId="0" applyNumberFormat="1" applyFont="1" applyBorder="1" applyAlignment="1">
      <alignment horizontal="center" wrapText="1"/>
    </xf>
    <xf numFmtId="4" fontId="75" fillId="0" borderId="12" xfId="0" applyNumberFormat="1" applyFont="1" applyBorder="1" applyAlignment="1">
      <alignment horizontal="center" wrapText="1"/>
    </xf>
    <xf numFmtId="4" fontId="75" fillId="0" borderId="11" xfId="0" applyNumberFormat="1" applyFont="1" applyBorder="1" applyAlignment="1">
      <alignment horizontal="center" vertical="center" wrapText="1"/>
    </xf>
    <xf numFmtId="4" fontId="75" fillId="0" borderId="14" xfId="0" applyNumberFormat="1" applyFont="1" applyBorder="1" applyAlignment="1">
      <alignment horizontal="center" vertical="center" wrapText="1"/>
    </xf>
    <xf numFmtId="0" fontId="73" fillId="36" borderId="11" xfId="0" applyFont="1" applyFill="1" applyBorder="1" applyAlignment="1">
      <alignment horizontal="center" vertical="center"/>
    </xf>
    <xf numFmtId="0" fontId="73" fillId="36" borderId="13" xfId="0" applyFont="1" applyFill="1" applyBorder="1" applyAlignment="1">
      <alignment horizontal="center" vertical="center"/>
    </xf>
    <xf numFmtId="0" fontId="73" fillId="36" borderId="14" xfId="0" applyFont="1" applyFill="1" applyBorder="1" applyAlignment="1">
      <alignment horizontal="center" vertical="center"/>
    </xf>
    <xf numFmtId="0" fontId="73" fillId="0" borderId="11" xfId="0" applyFont="1" applyBorder="1" applyAlignment="1">
      <alignment horizontal="left" vertical="center" wrapText="1"/>
    </xf>
    <xf numFmtId="0" fontId="73" fillId="0" borderId="13" xfId="0" applyFont="1" applyBorder="1" applyAlignment="1">
      <alignment horizontal="left" vertical="center" wrapText="1"/>
    </xf>
    <xf numFmtId="0" fontId="73" fillId="0" borderId="14" xfId="0" applyFont="1" applyBorder="1" applyAlignment="1">
      <alignment horizontal="left" vertical="center" wrapText="1"/>
    </xf>
    <xf numFmtId="3" fontId="73" fillId="36" borderId="11" xfId="0" applyNumberFormat="1" applyFont="1" applyFill="1" applyBorder="1" applyAlignment="1">
      <alignment horizontal="center" vertical="center" wrapText="1"/>
    </xf>
    <xf numFmtId="3" fontId="73" fillId="36" borderId="13" xfId="0" applyNumberFormat="1" applyFont="1" applyFill="1" applyBorder="1" applyAlignment="1">
      <alignment horizontal="center" vertical="center" wrapText="1"/>
    </xf>
    <xf numFmtId="3" fontId="73" fillId="36" borderId="14" xfId="0" applyNumberFormat="1" applyFont="1" applyFill="1" applyBorder="1" applyAlignment="1">
      <alignment horizontal="center" vertical="center" wrapText="1"/>
    </xf>
    <xf numFmtId="0" fontId="73" fillId="36" borderId="11" xfId="0" applyNumberFormat="1" applyFont="1" applyFill="1" applyBorder="1" applyAlignment="1">
      <alignment horizontal="center" vertical="center"/>
    </xf>
    <xf numFmtId="0" fontId="73" fillId="36" borderId="13" xfId="0" applyNumberFormat="1" applyFont="1" applyFill="1" applyBorder="1" applyAlignment="1">
      <alignment horizontal="center" vertical="center"/>
    </xf>
    <xf numFmtId="0" fontId="73" fillId="36" borderId="14" xfId="0" applyNumberFormat="1" applyFont="1" applyFill="1" applyBorder="1" applyAlignment="1">
      <alignment horizontal="center" vertical="center"/>
    </xf>
    <xf numFmtId="0" fontId="73" fillId="36" borderId="16" xfId="0" applyFont="1" applyFill="1" applyBorder="1" applyAlignment="1">
      <alignment horizontal="left" vertical="center" wrapText="1"/>
    </xf>
    <xf numFmtId="0" fontId="73" fillId="36" borderId="18" xfId="0" applyFont="1" applyFill="1" applyBorder="1" applyAlignment="1">
      <alignment horizontal="left" vertical="center" wrapText="1"/>
    </xf>
    <xf numFmtId="0" fontId="73" fillId="36" borderId="23" xfId="0" applyFont="1" applyFill="1" applyBorder="1" applyAlignment="1">
      <alignment horizontal="left" vertical="center" wrapText="1"/>
    </xf>
    <xf numFmtId="0" fontId="73" fillId="36" borderId="17" xfId="0" applyFont="1" applyFill="1" applyBorder="1" applyAlignment="1">
      <alignment horizontal="left" vertical="center" wrapText="1"/>
    </xf>
    <xf numFmtId="0" fontId="73" fillId="36" borderId="0" xfId="0" applyFont="1" applyFill="1" applyBorder="1" applyAlignment="1">
      <alignment horizontal="left" vertical="center" wrapText="1"/>
    </xf>
    <xf numFmtId="0" fontId="73" fillId="36" borderId="8" xfId="0" applyFont="1" applyFill="1" applyBorder="1" applyAlignment="1">
      <alignment horizontal="left" vertical="center" wrapText="1"/>
    </xf>
    <xf numFmtId="0" fontId="73" fillId="36" borderId="22" xfId="0" applyFont="1" applyFill="1" applyBorder="1" applyAlignment="1">
      <alignment horizontal="left" vertical="center" wrapText="1"/>
    </xf>
    <xf numFmtId="0" fontId="73" fillId="36" borderId="21" xfId="0" applyFont="1" applyFill="1" applyBorder="1" applyAlignment="1">
      <alignment horizontal="left" vertical="center" wrapText="1"/>
    </xf>
    <xf numFmtId="0" fontId="73" fillId="36" borderId="15" xfId="0" applyFont="1" applyFill="1" applyBorder="1" applyAlignment="1">
      <alignment horizontal="left" vertical="center" wrapText="1"/>
    </xf>
    <xf numFmtId="49" fontId="75" fillId="0" borderId="21" xfId="0" applyNumberFormat="1" applyFont="1" applyBorder="1" applyAlignment="1">
      <alignment horizontal="center" vertical="center" wrapText="1"/>
    </xf>
    <xf numFmtId="0" fontId="73" fillId="0" borderId="11" xfId="0" applyNumberFormat="1" applyFont="1" applyFill="1" applyBorder="1" applyAlignment="1">
      <alignment horizontal="center" vertical="center"/>
    </xf>
    <xf numFmtId="0" fontId="73" fillId="0" borderId="13" xfId="0" applyNumberFormat="1" applyFont="1" applyFill="1" applyBorder="1" applyAlignment="1">
      <alignment horizontal="center" vertical="center"/>
    </xf>
    <xf numFmtId="0" fontId="73" fillId="0" borderId="14" xfId="0" applyNumberFormat="1" applyFont="1" applyFill="1" applyBorder="1" applyAlignment="1">
      <alignment horizontal="center" vertical="center"/>
    </xf>
    <xf numFmtId="49" fontId="73" fillId="33" borderId="11" xfId="0" applyNumberFormat="1" applyFont="1" applyFill="1" applyBorder="1" applyAlignment="1">
      <alignment horizontal="center" vertical="center"/>
    </xf>
    <xf numFmtId="49" fontId="73" fillId="33" borderId="13" xfId="0" applyNumberFormat="1" applyFont="1" applyFill="1" applyBorder="1" applyAlignment="1">
      <alignment horizontal="center" vertical="center"/>
    </xf>
    <xf numFmtId="49" fontId="73" fillId="33" borderId="14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49" fontId="75" fillId="0" borderId="21" xfId="0" applyNumberFormat="1" applyFont="1" applyBorder="1" applyAlignment="1">
      <alignment horizontal="center" vertical="center"/>
    </xf>
    <xf numFmtId="4" fontId="96" fillId="39" borderId="5" xfId="458" applyNumberFormat="1" applyFont="1" applyFill="1" applyBorder="1" applyAlignment="1">
      <alignment horizontal="center" vertical="top" wrapText="1"/>
    </xf>
    <xf numFmtId="16" fontId="73" fillId="0" borderId="11" xfId="0" applyNumberFormat="1" applyFont="1" applyBorder="1" applyAlignment="1">
      <alignment horizontal="center" vertical="center"/>
    </xf>
    <xf numFmtId="3" fontId="73" fillId="0" borderId="11" xfId="0" applyNumberFormat="1" applyFont="1" applyBorder="1" applyAlignment="1">
      <alignment horizontal="center" vertical="center"/>
    </xf>
    <xf numFmtId="3" fontId="73" fillId="0" borderId="13" xfId="0" applyNumberFormat="1" applyFont="1" applyBorder="1" applyAlignment="1">
      <alignment horizontal="center" vertical="center"/>
    </xf>
    <xf numFmtId="3" fontId="73" fillId="0" borderId="14" xfId="0" applyNumberFormat="1" applyFont="1" applyBorder="1" applyAlignment="1">
      <alignment horizontal="center" vertical="center"/>
    </xf>
    <xf numFmtId="49" fontId="75" fillId="0" borderId="5" xfId="0" applyNumberFormat="1" applyFont="1" applyBorder="1" applyAlignment="1">
      <alignment horizontal="center" vertical="center"/>
    </xf>
    <xf numFmtId="0" fontId="75" fillId="0" borderId="5" xfId="0" applyFont="1" applyBorder="1" applyAlignment="1">
      <alignment horizontal="center" vertical="center" wrapText="1"/>
    </xf>
    <xf numFmtId="0" fontId="96" fillId="39" borderId="5" xfId="0" applyFont="1" applyFill="1" applyBorder="1" applyAlignment="1">
      <alignment horizontal="center" vertical="top" wrapText="1"/>
    </xf>
    <xf numFmtId="0" fontId="73" fillId="0" borderId="11" xfId="0" applyFont="1" applyFill="1" applyBorder="1" applyAlignment="1">
      <alignment horizontal="center" vertical="center"/>
    </xf>
    <xf numFmtId="0" fontId="73" fillId="0" borderId="13" xfId="0" applyFont="1" applyFill="1" applyBorder="1" applyAlignment="1">
      <alignment horizontal="center" vertical="center"/>
    </xf>
    <xf numFmtId="0" fontId="73" fillId="0" borderId="14" xfId="0" applyFont="1" applyFill="1" applyBorder="1" applyAlignment="1">
      <alignment horizontal="center" vertical="center"/>
    </xf>
    <xf numFmtId="3" fontId="73" fillId="0" borderId="11" xfId="0" applyNumberFormat="1" applyFont="1" applyFill="1" applyBorder="1" applyAlignment="1">
      <alignment horizontal="center" vertical="center"/>
    </xf>
    <xf numFmtId="3" fontId="73" fillId="0" borderId="13" xfId="0" applyNumberFormat="1" applyFont="1" applyFill="1" applyBorder="1" applyAlignment="1">
      <alignment horizontal="center" vertical="center"/>
    </xf>
    <xf numFmtId="3" fontId="73" fillId="0" borderId="14" xfId="0" applyNumberFormat="1" applyFont="1" applyFill="1" applyBorder="1" applyAlignment="1">
      <alignment horizontal="center" vertical="center"/>
    </xf>
    <xf numFmtId="167" fontId="73" fillId="0" borderId="11" xfId="0" applyNumberFormat="1" applyFont="1" applyFill="1" applyBorder="1" applyAlignment="1">
      <alignment horizontal="center" vertical="center"/>
    </xf>
    <xf numFmtId="167" fontId="73" fillId="0" borderId="13" xfId="0" applyNumberFormat="1" applyFont="1" applyFill="1" applyBorder="1" applyAlignment="1">
      <alignment horizontal="center" vertical="center"/>
    </xf>
    <xf numFmtId="167" fontId="73" fillId="0" borderId="14" xfId="0" applyNumberFormat="1" applyFont="1" applyFill="1" applyBorder="1" applyAlignment="1">
      <alignment horizontal="center" vertical="center"/>
    </xf>
    <xf numFmtId="0" fontId="75" fillId="0" borderId="16" xfId="0" applyFont="1" applyFill="1" applyBorder="1" applyAlignment="1">
      <alignment horizontal="left" vertical="center" wrapText="1"/>
    </xf>
    <xf numFmtId="0" fontId="75" fillId="0" borderId="18" xfId="0" applyFont="1" applyFill="1" applyBorder="1" applyAlignment="1">
      <alignment horizontal="left" vertical="center" wrapText="1"/>
    </xf>
    <xf numFmtId="0" fontId="75" fillId="0" borderId="23" xfId="0" applyFont="1" applyFill="1" applyBorder="1" applyAlignment="1">
      <alignment horizontal="left" vertical="center" wrapText="1"/>
    </xf>
    <xf numFmtId="0" fontId="75" fillId="0" borderId="17" xfId="0" applyFont="1" applyFill="1" applyBorder="1" applyAlignment="1">
      <alignment horizontal="left" vertical="center" wrapText="1"/>
    </xf>
    <xf numFmtId="0" fontId="75" fillId="0" borderId="0" xfId="0" applyFont="1" applyFill="1" applyBorder="1" applyAlignment="1">
      <alignment horizontal="left" vertical="center" wrapText="1"/>
    </xf>
    <xf numFmtId="0" fontId="75" fillId="0" borderId="8" xfId="0" applyFont="1" applyFill="1" applyBorder="1" applyAlignment="1">
      <alignment horizontal="left" vertical="center" wrapText="1"/>
    </xf>
    <xf numFmtId="0" fontId="75" fillId="0" borderId="22" xfId="0" applyFont="1" applyFill="1" applyBorder="1" applyAlignment="1">
      <alignment horizontal="left" vertical="center" wrapText="1"/>
    </xf>
    <xf numFmtId="0" fontId="75" fillId="0" borderId="21" xfId="0" applyFont="1" applyFill="1" applyBorder="1" applyAlignment="1">
      <alignment horizontal="left" vertical="center" wrapText="1"/>
    </xf>
    <xf numFmtId="0" fontId="75" fillId="0" borderId="15" xfId="0" applyFont="1" applyFill="1" applyBorder="1" applyAlignment="1">
      <alignment horizontal="left" vertical="center" wrapText="1"/>
    </xf>
    <xf numFmtId="0" fontId="73" fillId="37" borderId="11" xfId="0" applyNumberFormat="1" applyFont="1" applyFill="1" applyBorder="1" applyAlignment="1">
      <alignment horizontal="center" vertical="center"/>
    </xf>
    <xf numFmtId="0" fontId="73" fillId="37" borderId="13" xfId="0" applyNumberFormat="1" applyFont="1" applyFill="1" applyBorder="1" applyAlignment="1">
      <alignment horizontal="center" vertical="center"/>
    </xf>
    <xf numFmtId="0" fontId="73" fillId="37" borderId="14" xfId="0" applyNumberFormat="1" applyFont="1" applyFill="1" applyBorder="1" applyAlignment="1">
      <alignment horizontal="center" vertical="center"/>
    </xf>
    <xf numFmtId="3" fontId="73" fillId="37" borderId="11" xfId="0" applyNumberFormat="1" applyFont="1" applyFill="1" applyBorder="1" applyAlignment="1">
      <alignment horizontal="center" vertical="center"/>
    </xf>
    <xf numFmtId="3" fontId="73" fillId="37" borderId="13" xfId="0" applyNumberFormat="1" applyFont="1" applyFill="1" applyBorder="1" applyAlignment="1">
      <alignment horizontal="center" vertical="center"/>
    </xf>
    <xf numFmtId="3" fontId="73" fillId="37" borderId="14" xfId="0" applyNumberFormat="1" applyFont="1" applyFill="1" applyBorder="1" applyAlignment="1">
      <alignment horizontal="center" vertical="center"/>
    </xf>
    <xf numFmtId="3" fontId="73" fillId="37" borderId="11" xfId="0" applyNumberFormat="1" applyFont="1" applyFill="1" applyBorder="1" applyAlignment="1">
      <alignment horizontal="center" vertical="center" wrapText="1"/>
    </xf>
    <xf numFmtId="0" fontId="73" fillId="37" borderId="13" xfId="0" applyFont="1" applyFill="1" applyBorder="1" applyAlignment="1">
      <alignment horizontal="center" vertical="center" wrapText="1"/>
    </xf>
    <xf numFmtId="0" fontId="73" fillId="37" borderId="14" xfId="0" applyFont="1" applyFill="1" applyBorder="1" applyAlignment="1">
      <alignment horizontal="center" vertical="center" wrapText="1"/>
    </xf>
    <xf numFmtId="0" fontId="73" fillId="37" borderId="16" xfId="0" applyFont="1" applyFill="1" applyBorder="1" applyAlignment="1">
      <alignment horizontal="left" vertical="center" wrapText="1"/>
    </xf>
    <xf numFmtId="0" fontId="73" fillId="37" borderId="23" xfId="0" applyFont="1" applyFill="1" applyBorder="1" applyAlignment="1">
      <alignment horizontal="left" vertical="center" wrapText="1"/>
    </xf>
    <xf numFmtId="0" fontId="73" fillId="37" borderId="17" xfId="0" applyFont="1" applyFill="1" applyBorder="1" applyAlignment="1">
      <alignment horizontal="left" vertical="center" wrapText="1"/>
    </xf>
    <xf numFmtId="0" fontId="73" fillId="37" borderId="8" xfId="0" applyFont="1" applyFill="1" applyBorder="1" applyAlignment="1">
      <alignment horizontal="left" vertical="center" wrapText="1"/>
    </xf>
    <xf numFmtId="0" fontId="73" fillId="37" borderId="22" xfId="0" applyFont="1" applyFill="1" applyBorder="1" applyAlignment="1">
      <alignment horizontal="left" vertical="center" wrapText="1"/>
    </xf>
    <xf numFmtId="0" fontId="73" fillId="37" borderId="15" xfId="0" applyFont="1" applyFill="1" applyBorder="1" applyAlignment="1">
      <alignment horizontal="left" vertical="center" wrapText="1"/>
    </xf>
    <xf numFmtId="4" fontId="96" fillId="0" borderId="11" xfId="458" applyNumberFormat="1" applyFont="1" applyFill="1" applyBorder="1" applyAlignment="1">
      <alignment horizontal="center" vertical="center" wrapText="1"/>
    </xf>
    <xf numFmtId="4" fontId="96" fillId="0" borderId="14" xfId="458" applyNumberFormat="1" applyFont="1" applyFill="1" applyBorder="1" applyAlignment="1">
      <alignment horizontal="center" vertical="center" wrapText="1"/>
    </xf>
    <xf numFmtId="4" fontId="96" fillId="39" borderId="5" xfId="0" applyNumberFormat="1" applyFont="1" applyFill="1" applyBorder="1" applyAlignment="1">
      <alignment horizontal="center" vertical="center" wrapText="1"/>
    </xf>
    <xf numFmtId="4" fontId="96" fillId="39" borderId="5" xfId="458" applyNumberFormat="1" applyFont="1" applyFill="1" applyBorder="1" applyAlignment="1">
      <alignment horizontal="center" vertical="center" wrapText="1"/>
    </xf>
    <xf numFmtId="4" fontId="96" fillId="0" borderId="5" xfId="0" applyNumberFormat="1" applyFont="1" applyFill="1" applyBorder="1" applyAlignment="1">
      <alignment horizontal="center" vertical="center" wrapText="1"/>
    </xf>
    <xf numFmtId="4" fontId="75" fillId="0" borderId="5" xfId="0" applyNumberFormat="1" applyFont="1" applyBorder="1" applyAlignment="1">
      <alignment horizontal="center" vertical="center" wrapText="1"/>
    </xf>
    <xf numFmtId="0" fontId="73" fillId="0" borderId="5" xfId="0" applyNumberFormat="1" applyFont="1" applyBorder="1" applyAlignment="1">
      <alignment horizontal="center" vertical="center"/>
    </xf>
    <xf numFmtId="0" fontId="73" fillId="0" borderId="5" xfId="0" applyFont="1" applyBorder="1" applyAlignment="1">
      <alignment horizontal="left" vertical="center" wrapText="1"/>
    </xf>
    <xf numFmtId="0" fontId="73" fillId="0" borderId="5" xfId="0" applyFont="1" applyBorder="1" applyAlignment="1">
      <alignment horizontal="center" vertical="center" wrapText="1"/>
    </xf>
    <xf numFmtId="3" fontId="73" fillId="0" borderId="5" xfId="0" applyNumberFormat="1" applyFont="1" applyBorder="1" applyAlignment="1">
      <alignment horizontal="center" vertical="center"/>
    </xf>
    <xf numFmtId="4" fontId="73" fillId="0" borderId="5" xfId="0" applyNumberFormat="1" applyFont="1" applyBorder="1" applyAlignment="1">
      <alignment horizontal="center" vertical="center"/>
    </xf>
    <xf numFmtId="0" fontId="73" fillId="36" borderId="5" xfId="0" applyNumberFormat="1" applyFont="1" applyFill="1" applyBorder="1" applyAlignment="1">
      <alignment horizontal="center" vertical="center"/>
    </xf>
    <xf numFmtId="0" fontId="73" fillId="36" borderId="5" xfId="0" applyFont="1" applyFill="1" applyBorder="1" applyAlignment="1">
      <alignment horizontal="left" vertical="center" wrapText="1"/>
    </xf>
    <xf numFmtId="0" fontId="73" fillId="36" borderId="13" xfId="0" applyFont="1" applyFill="1" applyBorder="1" applyAlignment="1">
      <alignment horizontal="center" vertical="center" wrapText="1"/>
    </xf>
    <xf numFmtId="0" fontId="73" fillId="36" borderId="14" xfId="0" applyFont="1" applyFill="1" applyBorder="1" applyAlignment="1">
      <alignment horizontal="center" vertical="center" wrapText="1"/>
    </xf>
    <xf numFmtId="1" fontId="73" fillId="0" borderId="5" xfId="0" applyNumberFormat="1" applyFont="1" applyFill="1" applyBorder="1" applyAlignment="1">
      <alignment horizontal="center" vertical="center"/>
    </xf>
    <xf numFmtId="0" fontId="73" fillId="0" borderId="5" xfId="0" applyFont="1" applyFill="1" applyBorder="1" applyAlignment="1">
      <alignment horizontal="center" vertical="center"/>
    </xf>
    <xf numFmtId="4" fontId="73" fillId="0" borderId="5" xfId="0" applyNumberFormat="1" applyFont="1" applyFill="1" applyBorder="1" applyAlignment="1">
      <alignment horizontal="center" vertical="center"/>
    </xf>
    <xf numFmtId="3" fontId="73" fillId="0" borderId="5" xfId="0" applyNumberFormat="1" applyFont="1" applyFill="1" applyBorder="1" applyAlignment="1">
      <alignment horizontal="center" vertical="center" wrapText="1"/>
    </xf>
    <xf numFmtId="0" fontId="73" fillId="0" borderId="5" xfId="0" applyFont="1" applyFill="1" applyBorder="1" applyAlignment="1">
      <alignment horizontal="center" vertical="center" wrapText="1"/>
    </xf>
    <xf numFmtId="0" fontId="73" fillId="0" borderId="5" xfId="0" applyNumberFormat="1" applyFont="1" applyFill="1" applyBorder="1" applyAlignment="1">
      <alignment horizontal="center" vertical="center"/>
    </xf>
    <xf numFmtId="0" fontId="73" fillId="0" borderId="5" xfId="0" applyFont="1" applyFill="1" applyBorder="1" applyAlignment="1">
      <alignment horizontal="left" vertical="center" wrapText="1"/>
    </xf>
    <xf numFmtId="3" fontId="73" fillId="0" borderId="5" xfId="0" applyNumberFormat="1" applyFont="1" applyFill="1" applyBorder="1" applyAlignment="1">
      <alignment horizontal="center" vertical="center"/>
    </xf>
    <xf numFmtId="0" fontId="73" fillId="33" borderId="11" xfId="0" applyFont="1" applyFill="1" applyBorder="1" applyAlignment="1">
      <alignment horizontal="center" vertical="center" wrapText="1"/>
    </xf>
    <xf numFmtId="0" fontId="73" fillId="33" borderId="13" xfId="0" applyFont="1" applyFill="1" applyBorder="1" applyAlignment="1">
      <alignment horizontal="center" vertical="center" wrapText="1"/>
    </xf>
    <xf numFmtId="0" fontId="73" fillId="33" borderId="14" xfId="0" applyFont="1" applyFill="1" applyBorder="1" applyAlignment="1">
      <alignment horizontal="center" vertical="center" wrapText="1"/>
    </xf>
    <xf numFmtId="49" fontId="73" fillId="33" borderId="5" xfId="0" applyNumberFormat="1" applyFont="1" applyFill="1" applyBorder="1" applyAlignment="1">
      <alignment horizontal="center" vertical="center"/>
    </xf>
    <xf numFmtId="0" fontId="73" fillId="33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73" fillId="33" borderId="5" xfId="0" applyFont="1" applyFill="1" applyBorder="1" applyAlignment="1">
      <alignment horizontal="center" vertical="center" wrapText="1"/>
    </xf>
    <xf numFmtId="0" fontId="73" fillId="33" borderId="11" xfId="0" applyFont="1" applyFill="1" applyBorder="1" applyAlignment="1">
      <alignment horizontal="center" wrapText="1"/>
    </xf>
    <xf numFmtId="0" fontId="73" fillId="33" borderId="13" xfId="0" applyFont="1" applyFill="1" applyBorder="1" applyAlignment="1">
      <alignment horizontal="center" wrapText="1"/>
    </xf>
    <xf numFmtId="0" fontId="73" fillId="0" borderId="11" xfId="0" applyNumberFormat="1" applyFont="1" applyBorder="1" applyAlignment="1">
      <alignment horizontal="center" vertical="center" wrapText="1"/>
    </xf>
    <xf numFmtId="0" fontId="73" fillId="0" borderId="13" xfId="0" applyNumberFormat="1" applyFont="1" applyBorder="1" applyAlignment="1">
      <alignment horizontal="center" vertical="center" wrapText="1"/>
    </xf>
    <xf numFmtId="0" fontId="73" fillId="0" borderId="14" xfId="0" applyNumberFormat="1" applyFont="1" applyBorder="1" applyAlignment="1">
      <alignment horizontal="center" vertical="center" wrapText="1"/>
    </xf>
    <xf numFmtId="0" fontId="73" fillId="38" borderId="11" xfId="0" applyFont="1" applyFill="1" applyBorder="1" applyAlignment="1">
      <alignment horizontal="center" vertical="center" wrapText="1"/>
    </xf>
    <xf numFmtId="0" fontId="73" fillId="38" borderId="13" xfId="0" applyFont="1" applyFill="1" applyBorder="1" applyAlignment="1">
      <alignment horizontal="center" vertical="center" wrapText="1"/>
    </xf>
    <xf numFmtId="0" fontId="73" fillId="38" borderId="14" xfId="0" applyFont="1" applyFill="1" applyBorder="1" applyAlignment="1">
      <alignment horizontal="center" vertical="center" wrapText="1"/>
    </xf>
    <xf numFmtId="0" fontId="73" fillId="0" borderId="11" xfId="0" applyNumberFormat="1" applyFont="1" applyBorder="1" applyAlignment="1">
      <alignment horizontal="left" vertical="center" wrapText="1"/>
    </xf>
    <xf numFmtId="0" fontId="73" fillId="0" borderId="13" xfId="0" applyNumberFormat="1" applyFont="1" applyBorder="1" applyAlignment="1">
      <alignment horizontal="left" vertical="center" wrapText="1"/>
    </xf>
    <xf numFmtId="0" fontId="73" fillId="0" borderId="14" xfId="0" applyNumberFormat="1" applyFont="1" applyBorder="1" applyAlignment="1">
      <alignment horizontal="left" vertical="center" wrapText="1"/>
    </xf>
    <xf numFmtId="0" fontId="73" fillId="38" borderId="5" xfId="0" applyNumberFormat="1" applyFont="1" applyFill="1" applyBorder="1" applyAlignment="1">
      <alignment horizontal="center" vertical="center"/>
    </xf>
    <xf numFmtId="0" fontId="73" fillId="38" borderId="5" xfId="0" applyFont="1" applyFill="1" applyBorder="1" applyAlignment="1">
      <alignment horizontal="left" vertical="center" wrapText="1"/>
    </xf>
    <xf numFmtId="0" fontId="73" fillId="33" borderId="5" xfId="0" applyNumberFormat="1" applyFont="1" applyFill="1" applyBorder="1" applyAlignment="1">
      <alignment horizontal="center" vertical="center"/>
    </xf>
    <xf numFmtId="0" fontId="73" fillId="38" borderId="11" xfId="0" applyNumberFormat="1" applyFont="1" applyFill="1" applyBorder="1" applyAlignment="1">
      <alignment horizontal="center" vertical="center"/>
    </xf>
    <xf numFmtId="0" fontId="73" fillId="38" borderId="13" xfId="0" applyNumberFormat="1" applyFont="1" applyFill="1" applyBorder="1" applyAlignment="1">
      <alignment horizontal="center" vertical="center"/>
    </xf>
    <xf numFmtId="0" fontId="73" fillId="38" borderId="14" xfId="0" applyNumberFormat="1" applyFont="1" applyFill="1" applyBorder="1" applyAlignment="1">
      <alignment horizontal="center" vertical="center"/>
    </xf>
    <xf numFmtId="0" fontId="73" fillId="38" borderId="16" xfId="0" applyFont="1" applyFill="1" applyBorder="1" applyAlignment="1">
      <alignment horizontal="left" vertical="center" wrapText="1"/>
    </xf>
    <xf numFmtId="0" fontId="73" fillId="38" borderId="18" xfId="0" applyFont="1" applyFill="1" applyBorder="1" applyAlignment="1">
      <alignment horizontal="left" vertical="center" wrapText="1"/>
    </xf>
    <xf numFmtId="0" fontId="73" fillId="38" borderId="23" xfId="0" applyFont="1" applyFill="1" applyBorder="1" applyAlignment="1">
      <alignment horizontal="left" vertical="center" wrapText="1"/>
    </xf>
    <xf numFmtId="0" fontId="73" fillId="38" borderId="17" xfId="0" applyFont="1" applyFill="1" applyBorder="1" applyAlignment="1">
      <alignment horizontal="left" vertical="center" wrapText="1"/>
    </xf>
    <xf numFmtId="0" fontId="73" fillId="38" borderId="0" xfId="0" applyFont="1" applyFill="1" applyBorder="1" applyAlignment="1">
      <alignment horizontal="left" vertical="center" wrapText="1"/>
    </xf>
    <xf numFmtId="0" fontId="73" fillId="38" borderId="8" xfId="0" applyFont="1" applyFill="1" applyBorder="1" applyAlignment="1">
      <alignment horizontal="left" vertical="center" wrapText="1"/>
    </xf>
    <xf numFmtId="0" fontId="73" fillId="38" borderId="22" xfId="0" applyFont="1" applyFill="1" applyBorder="1" applyAlignment="1">
      <alignment horizontal="left" vertical="center" wrapText="1"/>
    </xf>
    <xf numFmtId="0" fontId="73" fillId="38" borderId="21" xfId="0" applyFont="1" applyFill="1" applyBorder="1" applyAlignment="1">
      <alignment horizontal="left" vertical="center" wrapText="1"/>
    </xf>
    <xf numFmtId="0" fontId="73" fillId="38" borderId="15" xfId="0" applyFont="1" applyFill="1" applyBorder="1" applyAlignment="1">
      <alignment horizontal="left" vertical="center" wrapText="1"/>
    </xf>
    <xf numFmtId="0" fontId="73" fillId="33" borderId="11" xfId="0" applyNumberFormat="1" applyFont="1" applyFill="1" applyBorder="1" applyAlignment="1">
      <alignment horizontal="center" vertical="center"/>
    </xf>
    <xf numFmtId="0" fontId="73" fillId="33" borderId="13" xfId="0" applyNumberFormat="1" applyFont="1" applyFill="1" applyBorder="1" applyAlignment="1">
      <alignment horizontal="center" vertical="center"/>
    </xf>
    <xf numFmtId="0" fontId="73" fillId="33" borderId="14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3" fontId="74" fillId="0" borderId="13" xfId="0" applyNumberFormat="1" applyFont="1" applyBorder="1" applyAlignment="1">
      <alignment horizontal="center" vertical="center"/>
    </xf>
    <xf numFmtId="3" fontId="74" fillId="0" borderId="14" xfId="0" applyNumberFormat="1" applyFont="1" applyBorder="1" applyAlignment="1">
      <alignment horizontal="center" vertical="center"/>
    </xf>
    <xf numFmtId="4" fontId="74" fillId="0" borderId="11" xfId="0" applyNumberFormat="1" applyFont="1" applyBorder="1" applyAlignment="1">
      <alignment horizontal="center" vertical="center"/>
    </xf>
    <xf numFmtId="4" fontId="74" fillId="0" borderId="13" xfId="0" applyNumberFormat="1" applyFont="1" applyBorder="1" applyAlignment="1">
      <alignment horizontal="center" vertical="center"/>
    </xf>
    <xf numFmtId="4" fontId="74" fillId="0" borderId="14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4" fontId="75" fillId="0" borderId="11" xfId="0" applyNumberFormat="1" applyFont="1" applyBorder="1" applyAlignment="1">
      <alignment horizontal="center" vertical="center"/>
    </xf>
    <xf numFmtId="0" fontId="75" fillId="0" borderId="5" xfId="0" applyNumberFormat="1" applyFont="1" applyBorder="1" applyAlignment="1">
      <alignment horizontal="center" vertical="center"/>
    </xf>
    <xf numFmtId="0" fontId="75" fillId="0" borderId="11" xfId="0" applyNumberFormat="1" applyFont="1" applyBorder="1" applyAlignment="1">
      <alignment horizontal="center" vertical="center" wrapText="1"/>
    </xf>
    <xf numFmtId="0" fontId="75" fillId="0" borderId="13" xfId="0" applyNumberFormat="1" applyFont="1" applyBorder="1" applyAlignment="1">
      <alignment horizontal="center" vertical="center" wrapText="1"/>
    </xf>
    <xf numFmtId="0" fontId="75" fillId="0" borderId="14" xfId="0" applyNumberFormat="1" applyFont="1" applyBorder="1" applyAlignment="1">
      <alignment horizontal="center" vertical="center" wrapText="1"/>
    </xf>
    <xf numFmtId="0" fontId="75" fillId="0" borderId="5" xfId="0" applyFont="1" applyFill="1" applyBorder="1" applyAlignment="1">
      <alignment horizontal="center" vertical="center" wrapText="1"/>
    </xf>
    <xf numFmtId="0" fontId="75" fillId="0" borderId="5" xfId="0" applyNumberFormat="1" applyFont="1" applyFill="1" applyBorder="1" applyAlignment="1">
      <alignment horizontal="center" vertical="center"/>
    </xf>
    <xf numFmtId="4" fontId="75" fillId="0" borderId="11" xfId="0" applyNumberFormat="1" applyFont="1" applyFill="1" applyBorder="1" applyAlignment="1">
      <alignment horizontal="center" vertical="center" wrapText="1"/>
    </xf>
    <xf numFmtId="0" fontId="75" fillId="0" borderId="13" xfId="0" applyNumberFormat="1" applyFont="1" applyFill="1" applyBorder="1" applyAlignment="1">
      <alignment horizontal="center" vertical="center" wrapText="1"/>
    </xf>
    <xf numFmtId="0" fontId="75" fillId="0" borderId="14" xfId="0" applyNumberFormat="1" applyFont="1" applyFill="1" applyBorder="1" applyAlignment="1">
      <alignment horizontal="center" vertical="center" wrapText="1"/>
    </xf>
    <xf numFmtId="0" fontId="75" fillId="0" borderId="11" xfId="0" applyNumberFormat="1" applyFont="1" applyFill="1" applyBorder="1" applyAlignment="1">
      <alignment horizontal="center" vertical="center"/>
    </xf>
    <xf numFmtId="0" fontId="75" fillId="0" borderId="13" xfId="0" applyNumberFormat="1" applyFont="1" applyFill="1" applyBorder="1" applyAlignment="1">
      <alignment horizontal="center" vertical="center"/>
    </xf>
    <xf numFmtId="0" fontId="75" fillId="0" borderId="14" xfId="0" applyNumberFormat="1" applyFont="1" applyFill="1" applyBorder="1" applyAlignment="1">
      <alignment horizontal="center" vertical="center"/>
    </xf>
    <xf numFmtId="0" fontId="75" fillId="0" borderId="11" xfId="0" applyNumberFormat="1" applyFont="1" applyFill="1" applyBorder="1" applyAlignment="1">
      <alignment horizontal="center" vertical="center" wrapText="1"/>
    </xf>
    <xf numFmtId="168" fontId="73" fillId="0" borderId="11" xfId="0" applyNumberFormat="1" applyFont="1" applyBorder="1" applyAlignment="1">
      <alignment horizontal="center" vertical="center" wrapText="1"/>
    </xf>
    <xf numFmtId="168" fontId="73" fillId="0" borderId="13" xfId="0" applyNumberFormat="1" applyFont="1" applyBorder="1" applyAlignment="1">
      <alignment horizontal="center" vertical="center" wrapText="1"/>
    </xf>
    <xf numFmtId="168" fontId="73" fillId="0" borderId="14" xfId="0" applyNumberFormat="1" applyFont="1" applyBorder="1" applyAlignment="1">
      <alignment horizontal="center" vertical="center" wrapText="1"/>
    </xf>
    <xf numFmtId="190" fontId="73" fillId="0" borderId="11" xfId="0" applyNumberFormat="1" applyFont="1" applyFill="1" applyBorder="1" applyAlignment="1">
      <alignment horizontal="center" vertical="center"/>
    </xf>
    <xf numFmtId="190" fontId="73" fillId="0" borderId="13" xfId="0" applyNumberFormat="1" applyFont="1" applyFill="1" applyBorder="1" applyAlignment="1">
      <alignment horizontal="center" vertical="center"/>
    </xf>
    <xf numFmtId="190" fontId="73" fillId="0" borderId="14" xfId="0" applyNumberFormat="1" applyFont="1" applyFill="1" applyBorder="1" applyAlignment="1">
      <alignment horizontal="center" vertical="center"/>
    </xf>
    <xf numFmtId="0" fontId="73" fillId="33" borderId="11" xfId="0" applyFont="1" applyFill="1" applyBorder="1" applyAlignment="1">
      <alignment horizontal="center" vertical="center"/>
    </xf>
    <xf numFmtId="0" fontId="73" fillId="33" borderId="13" xfId="0" applyFont="1" applyFill="1" applyBorder="1" applyAlignment="1">
      <alignment horizontal="center" vertical="center"/>
    </xf>
    <xf numFmtId="0" fontId="73" fillId="33" borderId="14" xfId="0" applyFont="1" applyFill="1" applyBorder="1" applyAlignment="1">
      <alignment horizontal="center" vertical="center"/>
    </xf>
    <xf numFmtId="2" fontId="73" fillId="0" borderId="11" xfId="0" applyNumberFormat="1" applyFont="1" applyBorder="1" applyAlignment="1">
      <alignment horizontal="center" vertical="center" wrapText="1"/>
    </xf>
    <xf numFmtId="2" fontId="73" fillId="0" borderId="13" xfId="0" applyNumberFormat="1" applyFont="1" applyBorder="1" applyAlignment="1">
      <alignment horizontal="center" vertical="center" wrapText="1"/>
    </xf>
    <xf numFmtId="2" fontId="73" fillId="0" borderId="14" xfId="0" applyNumberFormat="1" applyFont="1" applyBorder="1" applyAlignment="1">
      <alignment horizontal="center" vertical="center" wrapText="1"/>
    </xf>
    <xf numFmtId="4" fontId="73" fillId="36" borderId="11" xfId="0" applyNumberFormat="1" applyFont="1" applyFill="1" applyBorder="1" applyAlignment="1">
      <alignment horizontal="center" vertical="center"/>
    </xf>
    <xf numFmtId="4" fontId="73" fillId="36" borderId="13" xfId="0" applyNumberFormat="1" applyFont="1" applyFill="1" applyBorder="1" applyAlignment="1">
      <alignment horizontal="center" vertical="center"/>
    </xf>
    <xf numFmtId="4" fontId="73" fillId="36" borderId="14" xfId="0" applyNumberFormat="1" applyFont="1" applyFill="1" applyBorder="1" applyAlignment="1">
      <alignment horizontal="center" vertical="center"/>
    </xf>
    <xf numFmtId="168" fontId="73" fillId="0" borderId="5" xfId="0" applyNumberFormat="1" applyFont="1" applyFill="1" applyBorder="1" applyAlignment="1">
      <alignment horizontal="center" vertical="center"/>
    </xf>
    <xf numFmtId="1" fontId="73" fillId="0" borderId="11" xfId="0" applyNumberFormat="1" applyFont="1" applyBorder="1" applyAlignment="1">
      <alignment horizontal="center" vertical="center" wrapText="1"/>
    </xf>
    <xf numFmtId="1" fontId="73" fillId="0" borderId="13" xfId="0" applyNumberFormat="1" applyFont="1" applyBorder="1" applyAlignment="1">
      <alignment horizontal="center" vertical="center" wrapText="1"/>
    </xf>
    <xf numFmtId="1" fontId="73" fillId="0" borderId="14" xfId="0" applyNumberFormat="1" applyFont="1" applyBorder="1" applyAlignment="1">
      <alignment horizontal="center" vertical="center" wrapText="1"/>
    </xf>
    <xf numFmtId="168" fontId="73" fillId="0" borderId="11" xfId="0" applyNumberFormat="1" applyFont="1" applyFill="1" applyBorder="1" applyAlignment="1">
      <alignment horizontal="center" vertical="center"/>
    </xf>
    <xf numFmtId="168" fontId="73" fillId="0" borderId="13" xfId="0" applyNumberFormat="1" applyFont="1" applyFill="1" applyBorder="1" applyAlignment="1">
      <alignment horizontal="center" vertical="center"/>
    </xf>
    <xf numFmtId="168" fontId="73" fillId="0" borderId="14" xfId="0" applyNumberFormat="1" applyFont="1" applyFill="1" applyBorder="1" applyAlignment="1">
      <alignment horizontal="center" vertical="center"/>
    </xf>
    <xf numFmtId="4" fontId="96" fillId="39" borderId="19" xfId="458" applyNumberFormat="1" applyFont="1" applyFill="1" applyBorder="1" applyAlignment="1">
      <alignment horizontal="center" vertical="center" wrapText="1"/>
    </xf>
    <xf numFmtId="4" fontId="96" fillId="39" borderId="20" xfId="458" applyNumberFormat="1" applyFont="1" applyFill="1" applyBorder="1" applyAlignment="1">
      <alignment horizontal="center" vertical="center" wrapText="1"/>
    </xf>
    <xf numFmtId="0" fontId="75" fillId="0" borderId="5" xfId="0" applyNumberFormat="1" applyFont="1" applyFill="1" applyBorder="1" applyAlignment="1">
      <alignment horizontal="center" vertical="center" wrapText="1"/>
    </xf>
    <xf numFmtId="2" fontId="75" fillId="0" borderId="5" xfId="0" applyNumberFormat="1" applyFont="1" applyFill="1" applyBorder="1" applyAlignment="1">
      <alignment horizontal="center" vertical="center"/>
    </xf>
    <xf numFmtId="0" fontId="73" fillId="0" borderId="11" xfId="0" applyNumberFormat="1" applyFont="1" applyFill="1" applyBorder="1" applyAlignment="1">
      <alignment horizontal="center" vertical="center" wrapText="1"/>
    </xf>
    <xf numFmtId="0" fontId="73" fillId="0" borderId="13" xfId="0" applyNumberFormat="1" applyFont="1" applyFill="1" applyBorder="1" applyAlignment="1">
      <alignment horizontal="center" vertical="center" wrapText="1"/>
    </xf>
    <xf numFmtId="0" fontId="73" fillId="0" borderId="14" xfId="0" applyNumberFormat="1" applyFont="1" applyFill="1" applyBorder="1" applyAlignment="1">
      <alignment horizontal="center" vertical="center" wrapText="1"/>
    </xf>
    <xf numFmtId="167" fontId="3" fillId="0" borderId="11" xfId="0" applyNumberFormat="1" applyFont="1" applyBorder="1" applyAlignment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167" fontId="3" fillId="0" borderId="14" xfId="0" applyNumberFormat="1" applyFont="1" applyBorder="1" applyAlignment="1">
      <alignment horizontal="center" vertical="center"/>
    </xf>
    <xf numFmtId="168" fontId="73" fillId="0" borderId="11" xfId="0" applyNumberFormat="1" applyFont="1" applyFill="1" applyBorder="1" applyAlignment="1">
      <alignment horizontal="center" vertical="center" wrapText="1"/>
    </xf>
    <xf numFmtId="168" fontId="73" fillId="0" borderId="13" xfId="0" applyNumberFormat="1" applyFont="1" applyFill="1" applyBorder="1" applyAlignment="1">
      <alignment horizontal="center" vertical="center" wrapText="1"/>
    </xf>
    <xf numFmtId="168" fontId="73" fillId="0" borderId="14" xfId="0" applyNumberFormat="1" applyFont="1" applyFill="1" applyBorder="1" applyAlignment="1">
      <alignment horizontal="center" vertical="center" wrapText="1"/>
    </xf>
    <xf numFmtId="2" fontId="73" fillId="0" borderId="11" xfId="0" applyNumberFormat="1" applyFont="1" applyFill="1" applyBorder="1" applyAlignment="1">
      <alignment horizontal="center" vertical="center" wrapText="1"/>
    </xf>
    <xf numFmtId="2" fontId="73" fillId="0" borderId="13" xfId="0" applyNumberFormat="1" applyFont="1" applyFill="1" applyBorder="1" applyAlignment="1">
      <alignment horizontal="center" vertical="center" wrapText="1"/>
    </xf>
    <xf numFmtId="2" fontId="73" fillId="0" borderId="14" xfId="0" applyNumberFormat="1" applyFont="1" applyFill="1" applyBorder="1" applyAlignment="1">
      <alignment horizontal="center" vertical="center" wrapText="1"/>
    </xf>
    <xf numFmtId="0" fontId="73" fillId="38" borderId="11" xfId="0" applyFont="1" applyFill="1" applyBorder="1" applyAlignment="1">
      <alignment horizontal="center" vertical="center"/>
    </xf>
    <xf numFmtId="0" fontId="73" fillId="38" borderId="13" xfId="0" applyFont="1" applyFill="1" applyBorder="1" applyAlignment="1">
      <alignment horizontal="center" vertical="center"/>
    </xf>
    <xf numFmtId="0" fontId="73" fillId="38" borderId="14" xfId="0" applyFont="1" applyFill="1" applyBorder="1" applyAlignment="1">
      <alignment horizontal="center" vertical="center"/>
    </xf>
    <xf numFmtId="3" fontId="73" fillId="38" borderId="11" xfId="0" applyNumberFormat="1" applyFont="1" applyFill="1" applyBorder="1" applyAlignment="1">
      <alignment horizontal="center" vertical="center" wrapText="1"/>
    </xf>
    <xf numFmtId="1" fontId="73" fillId="0" borderId="11" xfId="0" applyNumberFormat="1" applyFont="1" applyFill="1" applyBorder="1" applyAlignment="1">
      <alignment horizontal="center" vertical="center" wrapText="1"/>
    </xf>
    <xf numFmtId="1" fontId="73" fillId="0" borderId="13" xfId="0" applyNumberFormat="1" applyFont="1" applyFill="1" applyBorder="1" applyAlignment="1">
      <alignment horizontal="center" vertical="center" wrapText="1"/>
    </xf>
    <xf numFmtId="1" fontId="73" fillId="0" borderId="14" xfId="0" applyNumberFormat="1" applyFont="1" applyFill="1" applyBorder="1" applyAlignment="1">
      <alignment horizontal="center" vertical="center" wrapText="1"/>
    </xf>
    <xf numFmtId="4" fontId="96" fillId="0" borderId="19" xfId="458" applyNumberFormat="1" applyFont="1" applyFill="1" applyBorder="1" applyAlignment="1">
      <alignment horizontal="center" vertical="center" wrapText="1"/>
    </xf>
    <xf numFmtId="4" fontId="96" fillId="0" borderId="20" xfId="458" applyNumberFormat="1" applyFont="1" applyFill="1" applyBorder="1" applyAlignment="1">
      <alignment horizontal="center" vertical="center" wrapText="1"/>
    </xf>
    <xf numFmtId="4" fontId="96" fillId="0" borderId="5" xfId="458" applyNumberFormat="1" applyFont="1" applyFill="1" applyBorder="1" applyAlignment="1">
      <alignment horizontal="center" vertical="center" wrapText="1"/>
    </xf>
    <xf numFmtId="4" fontId="75" fillId="0" borderId="19" xfId="0" applyNumberFormat="1" applyFont="1" applyBorder="1" applyAlignment="1">
      <alignment horizontal="center" vertical="center" wrapText="1"/>
    </xf>
    <xf numFmtId="4" fontId="75" fillId="0" borderId="20" xfId="0" applyNumberFormat="1" applyFont="1" applyBorder="1" applyAlignment="1">
      <alignment horizontal="center" vertical="center" wrapText="1"/>
    </xf>
    <xf numFmtId="4" fontId="75" fillId="0" borderId="12" xfId="0" applyNumberFormat="1" applyFont="1" applyBorder="1" applyAlignment="1">
      <alignment horizontal="center" vertical="center" wrapText="1"/>
    </xf>
    <xf numFmtId="3" fontId="73" fillId="0" borderId="5" xfId="0" applyNumberFormat="1" applyFont="1" applyBorder="1" applyAlignment="1">
      <alignment horizontal="center" vertical="center" wrapText="1"/>
    </xf>
    <xf numFmtId="0" fontId="75" fillId="0" borderId="5" xfId="0" applyFont="1" applyFill="1" applyBorder="1" applyAlignment="1">
      <alignment horizontal="left" vertical="center" wrapText="1"/>
    </xf>
    <xf numFmtId="3" fontId="75" fillId="0" borderId="5" xfId="0" applyNumberFormat="1" applyFont="1" applyBorder="1" applyAlignment="1">
      <alignment horizontal="center" vertical="center" wrapText="1"/>
    </xf>
    <xf numFmtId="49" fontId="73" fillId="0" borderId="11" xfId="0" applyNumberFormat="1" applyFont="1" applyFill="1" applyBorder="1" applyAlignment="1">
      <alignment horizontal="center" vertical="center"/>
    </xf>
    <xf numFmtId="49" fontId="73" fillId="0" borderId="13" xfId="0" applyNumberFormat="1" applyFont="1" applyFill="1" applyBorder="1" applyAlignment="1">
      <alignment horizontal="center" vertical="center"/>
    </xf>
    <xf numFmtId="49" fontId="73" fillId="0" borderId="14" xfId="0" applyNumberFormat="1" applyFont="1" applyFill="1" applyBorder="1" applyAlignment="1">
      <alignment horizontal="center" vertical="center"/>
    </xf>
    <xf numFmtId="4" fontId="75" fillId="0" borderId="16" xfId="0" applyNumberFormat="1" applyFont="1" applyBorder="1" applyAlignment="1">
      <alignment horizontal="center" wrapText="1"/>
    </xf>
    <xf numFmtId="4" fontId="75" fillId="0" borderId="18" xfId="0" applyNumberFormat="1" applyFont="1" applyBorder="1" applyAlignment="1">
      <alignment horizontal="center" wrapText="1"/>
    </xf>
    <xf numFmtId="4" fontId="75" fillId="0" borderId="23" xfId="0" applyNumberFormat="1" applyFont="1" applyBorder="1" applyAlignment="1">
      <alignment horizontal="center" wrapText="1"/>
    </xf>
    <xf numFmtId="49" fontId="75" fillId="0" borderId="5" xfId="0" applyNumberFormat="1" applyFont="1" applyFill="1" applyBorder="1" applyAlignment="1">
      <alignment horizontal="center" vertical="center"/>
    </xf>
    <xf numFmtId="0" fontId="88" fillId="0" borderId="11" xfId="0" applyFont="1" applyBorder="1" applyAlignment="1">
      <alignment horizontal="center" vertical="center" wrapText="1"/>
    </xf>
    <xf numFmtId="0" fontId="88" fillId="0" borderId="14" xfId="0" applyFont="1" applyBorder="1" applyAlignment="1">
      <alignment horizontal="center" vertical="center" wrapText="1"/>
    </xf>
    <xf numFmtId="0" fontId="75" fillId="0" borderId="11" xfId="0" applyFont="1" applyBorder="1" applyAlignment="1">
      <alignment horizontal="center" vertical="center"/>
    </xf>
    <xf numFmtId="0" fontId="75" fillId="0" borderId="13" xfId="0" applyFont="1" applyBorder="1" applyAlignment="1">
      <alignment horizontal="center" vertical="center"/>
    </xf>
    <xf numFmtId="0" fontId="75" fillId="0" borderId="14" xfId="0" applyFont="1" applyBorder="1" applyAlignment="1">
      <alignment horizontal="center" vertical="center"/>
    </xf>
    <xf numFmtId="49" fontId="75" fillId="0" borderId="11" xfId="0" applyNumberFormat="1" applyFont="1" applyFill="1" applyBorder="1" applyAlignment="1">
      <alignment horizontal="center" vertical="center"/>
    </xf>
    <xf numFmtId="0" fontId="96" fillId="39" borderId="19" xfId="0" applyFont="1" applyFill="1" applyBorder="1" applyAlignment="1">
      <alignment horizontal="center" vertical="top" wrapText="1"/>
    </xf>
    <xf numFmtId="0" fontId="96" fillId="39" borderId="12" xfId="0" applyFont="1" applyFill="1" applyBorder="1" applyAlignment="1">
      <alignment horizontal="center" vertical="top" wrapText="1"/>
    </xf>
    <xf numFmtId="0" fontId="96" fillId="39" borderId="5" xfId="0" applyFont="1" applyFill="1" applyBorder="1" applyAlignment="1">
      <alignment horizontal="center" vertical="center" wrapText="1"/>
    </xf>
    <xf numFmtId="0" fontId="75" fillId="0" borderId="20" xfId="0" applyFont="1" applyBorder="1" applyAlignment="1">
      <alignment horizontal="center" vertical="center" wrapText="1"/>
    </xf>
    <xf numFmtId="0" fontId="96" fillId="39" borderId="20" xfId="0" applyFont="1" applyFill="1" applyBorder="1" applyAlignment="1">
      <alignment horizontal="center" vertical="top" wrapText="1"/>
    </xf>
  </cellXfs>
  <cellStyles count="494">
    <cellStyle name=" 1" xfId="1"/>
    <cellStyle name="%" xfId="2"/>
    <cellStyle name="%_Inputs" xfId="3"/>
    <cellStyle name="%_Inputs (const)" xfId="4"/>
    <cellStyle name="%_Inputs Co" xfId="5"/>
    <cellStyle name="_!PLAN аренда 2012_ЭОТ" xfId="6"/>
    <cellStyle name="_a_PLAN Выплаты за счет прибыли 2011_ЭОТ" xfId="7"/>
    <cellStyle name="_a_PLAN Выплаты за счет прибыли 2012_БП" xfId="8"/>
    <cellStyle name="_a_ФАКТ Выплаты за счет прибыли 2010" xfId="9"/>
    <cellStyle name="_a_ФАКТ Выплаты за счет прибыли 2011" xfId="10"/>
    <cellStyle name="_CPI foodimp" xfId="11"/>
    <cellStyle name="_macro 2012 var 1" xfId="12"/>
    <cellStyle name="_Model_RAB Мой" xfId="13"/>
    <cellStyle name="_Model_RAB Мой_BALANCE.WARM.2011YEAR.NEW.UPDATE.SCHEME" xfId="14"/>
    <cellStyle name="_Model_RAB Мой_UPDATE.BALANCE.WARM.2011YEAR.TO.1.1" xfId="15"/>
    <cellStyle name="_Model_RAB_MRSK_svod" xfId="16"/>
    <cellStyle name="_Model_RAB_MRSK_svod_BALANCE.WARM.2011YEAR.NEW.UPDATE.SCHEME" xfId="17"/>
    <cellStyle name="_Model_RAB_MRSK_svod_UPDATE.BALANCE.WARM.2011YEAR.TO.1.1" xfId="18"/>
    <cellStyle name="_v-2013-2030- 2b17.01.11Нах-cpiнов. курс inn 1-2-Е1xls" xfId="19"/>
    <cellStyle name="_ВО ОП ТЭС-ОТ- 2007" xfId="20"/>
    <cellStyle name="_ВФ ОАО ТЭС-ОТ- 2009" xfId="21"/>
    <cellStyle name="_выручка по присоединениям2" xfId="22"/>
    <cellStyle name="_Договор аренды ЯЭ с разбивкой" xfId="23"/>
    <cellStyle name="_Исходные данные для модели" xfId="24"/>
    <cellStyle name="_Книга1" xfId="25"/>
    <cellStyle name="_Модель - 2(23)" xfId="26"/>
    <cellStyle name="_МОДЕЛЬ_1 (2)" xfId="27"/>
    <cellStyle name="_МОДЕЛЬ_1 (2)_BALANCE.WARM.2011YEAR.NEW.UPDATE.SCHEME" xfId="28"/>
    <cellStyle name="_МОДЕЛЬ_1 (2)_UPDATE.BALANCE.WARM.2011YEAR.TO.1.1" xfId="29"/>
    <cellStyle name="_НВВ 2009 постатейно свод по филиалам_09_02_09" xfId="30"/>
    <cellStyle name="_НВВ 2009 постатейно свод по филиалам_для Валентина" xfId="31"/>
    <cellStyle name="_Омск" xfId="32"/>
    <cellStyle name="_ОТ ИД 2009" xfId="33"/>
    <cellStyle name="_пр 5 тариф RAB" xfId="34"/>
    <cellStyle name="_пр 5 тариф RAB_BALANCE.WARM.2011YEAR.NEW.UPDATE.SCHEME" xfId="35"/>
    <cellStyle name="_пр 5 тариф RAB_UPDATE.BALANCE.WARM.2011YEAR.TO.1.1" xfId="36"/>
    <cellStyle name="_Предожение _ДБП_2009 г ( согласованные БП)  (2)" xfId="37"/>
    <cellStyle name="_Приложение 5-1" xfId="38"/>
    <cellStyle name="_Приложение МТС-3-КС" xfId="39"/>
    <cellStyle name="_Приложение-МТС--2-1" xfId="40"/>
    <cellStyle name="_Расчет RAB_22072008" xfId="41"/>
    <cellStyle name="_Расчет RAB_22072008_BALANCE.WARM.2011YEAR.NEW.UPDATE.SCHEME" xfId="42"/>
    <cellStyle name="_Расчет RAB_22072008_UPDATE.BALANCE.WARM.2011YEAR.TO.1.1" xfId="43"/>
    <cellStyle name="_Расчет RAB_Лен и МОЭСК_с 2010 года_14.04.2009_со сглаж_version 3.0_без ФСК" xfId="44"/>
    <cellStyle name="_Расчет RAB_Лен и МОЭСК_с 2010 года_14.04.2009_со сглаж_version 3.0_без ФСК_BALANCE.WARM.2011YEAR.NEW.UPDATE.SCHEME" xfId="45"/>
    <cellStyle name="_Расчет RAB_Лен и МОЭСК_с 2010 года_14.04.2009_со сглаж_version 3.0_без ФСК_UPDATE.BALANCE.WARM.2011YEAR.TO.1.1" xfId="46"/>
    <cellStyle name="_Сб-macro 2020" xfId="47"/>
    <cellStyle name="_Свод по ИПР (2)" xfId="48"/>
    <cellStyle name="_таблицы для расчетов28-04-08_2006-2009_прибыль корр_по ИА" xfId="49"/>
    <cellStyle name="_таблицы для расчетов28-04-08_2006-2009с ИА" xfId="50"/>
    <cellStyle name="_Форма 6  РТК.xls(отчет по Адр пр. ЛО)" xfId="51"/>
    <cellStyle name="_Формат разбивки по МРСК_РСК" xfId="52"/>
    <cellStyle name="_Формат_для Согласования" xfId="53"/>
    <cellStyle name="_ФСН" xfId="54"/>
    <cellStyle name="_экон.форм-т ВО 1 с разбивкой" xfId="55"/>
    <cellStyle name="”€ќђќ‘ћ‚›‰" xfId="56"/>
    <cellStyle name="”€љ‘€ђћ‚ђќќ›‰" xfId="57"/>
    <cellStyle name="”ќђќ‘ћ‚›‰" xfId="58"/>
    <cellStyle name="”љ‘ђћ‚ђќќ›‰" xfId="59"/>
    <cellStyle name="„…ќ…†ќ›‰" xfId="60"/>
    <cellStyle name="€’ћѓћ‚›‰" xfId="61"/>
    <cellStyle name="‡ђѓћ‹ћ‚ћљ1" xfId="62"/>
    <cellStyle name="‡ђѓћ‹ћ‚ћљ2" xfId="63"/>
    <cellStyle name="’ћѓћ‚›‰" xfId="64"/>
    <cellStyle name="20% - Accent1" xfId="65"/>
    <cellStyle name="20% - Accent1 2" xfId="66"/>
    <cellStyle name="20% - Accent1_BALANCE.WARM.2011YEAR.NEW.UPDATE.SCHEME" xfId="67"/>
    <cellStyle name="20% - Accent2" xfId="68"/>
    <cellStyle name="20% - Accent2 2" xfId="69"/>
    <cellStyle name="20% - Accent2_BALANCE.WARM.2011YEAR.NEW.UPDATE.SCHEME" xfId="70"/>
    <cellStyle name="20% - Accent3" xfId="71"/>
    <cellStyle name="20% - Accent3 2" xfId="72"/>
    <cellStyle name="20% - Accent3_BALANCE.WARM.2011YEAR.NEW.UPDATE.SCHEME" xfId="73"/>
    <cellStyle name="20% - Accent4" xfId="74"/>
    <cellStyle name="20% - Accent4 2" xfId="75"/>
    <cellStyle name="20% - Accent4_BALANCE.WARM.2011YEAR.NEW.UPDATE.SCHEME" xfId="76"/>
    <cellStyle name="20% - Accent5" xfId="77"/>
    <cellStyle name="20% - Accent5 2" xfId="78"/>
    <cellStyle name="20% - Accent5_BALANCE.WARM.2011YEAR.NEW.UPDATE.SCHEME" xfId="79"/>
    <cellStyle name="20% - Accent6" xfId="80"/>
    <cellStyle name="20% - Accent6 2" xfId="81"/>
    <cellStyle name="20% - Accent6_BALANCE.WARM.2011YEAR.NEW.UPDATE.SCHEME" xfId="82"/>
    <cellStyle name="20% - Акцент1 2" xfId="83"/>
    <cellStyle name="20% - Акцент1 2 2" xfId="84"/>
    <cellStyle name="20% - Акцент1 2_BALANCE.WARM.2011YEAR.NEW.UPDATE.SCHEME" xfId="85"/>
    <cellStyle name="20% - Акцент1 3" xfId="86"/>
    <cellStyle name="20% - Акцент1 3 2" xfId="87"/>
    <cellStyle name="20% - Акцент1 3_BALANCE.WARM.2011YEAR.NEW.UPDATE.SCHEME" xfId="88"/>
    <cellStyle name="20% - Акцент1 4" xfId="89"/>
    <cellStyle name="20% - Акцент1 4 2" xfId="90"/>
    <cellStyle name="20% - Акцент1 4_BALANCE.WARM.2011YEAR.NEW.UPDATE.SCHEME" xfId="91"/>
    <cellStyle name="20% - Акцент1 5" xfId="92"/>
    <cellStyle name="20% - Акцент1 5 2" xfId="93"/>
    <cellStyle name="20% - Акцент1 5_BALANCE.WARM.2011YEAR.NEW.UPDATE.SCHEME" xfId="94"/>
    <cellStyle name="20% - Акцент1 6" xfId="95"/>
    <cellStyle name="20% - Акцент1 6 2" xfId="96"/>
    <cellStyle name="20% - Акцент1 6_BALANCE.WARM.2011YEAR.NEW.UPDATE.SCHEME" xfId="97"/>
    <cellStyle name="20% - Акцент1 7" xfId="98"/>
    <cellStyle name="20% - Акцент1 7 2" xfId="99"/>
    <cellStyle name="20% - Акцент1 7_BALANCE.WARM.2011YEAR.NEW.UPDATE.SCHEME" xfId="100"/>
    <cellStyle name="20% - Акцент1 8" xfId="101"/>
    <cellStyle name="20% - Акцент1 8 2" xfId="102"/>
    <cellStyle name="20% - Акцент1 8_BALANCE.WARM.2011YEAR.NEW.UPDATE.SCHEME" xfId="103"/>
    <cellStyle name="20% - Акцент1 9" xfId="104"/>
    <cellStyle name="20% - Акцент1 9 2" xfId="105"/>
    <cellStyle name="20% - Акцент1 9_BALANCE.WARM.2011YEAR.NEW.UPDATE.SCHEME" xfId="106"/>
    <cellStyle name="20% - Акцент2 2" xfId="107"/>
    <cellStyle name="20% - Акцент2 2 2" xfId="108"/>
    <cellStyle name="20% - Акцент2 2_BALANCE.WARM.2011YEAR.NEW.UPDATE.SCHEME" xfId="109"/>
    <cellStyle name="20% - Акцент2 3" xfId="110"/>
    <cellStyle name="20% - Акцент2 3 2" xfId="111"/>
    <cellStyle name="20% - Акцент2 3_BALANCE.WARM.2011YEAR.NEW.UPDATE.SCHEME" xfId="112"/>
    <cellStyle name="20% - Акцент2 4" xfId="113"/>
    <cellStyle name="20% - Акцент2 4 2" xfId="114"/>
    <cellStyle name="20% - Акцент2 4_BALANCE.WARM.2011YEAR.NEW.UPDATE.SCHEME" xfId="115"/>
    <cellStyle name="20% - Акцент2 5" xfId="116"/>
    <cellStyle name="20% - Акцент2 5 2" xfId="117"/>
    <cellStyle name="20% - Акцент2 5_BALANCE.WARM.2011YEAR.NEW.UPDATE.SCHEME" xfId="118"/>
    <cellStyle name="20% - Акцент2 6" xfId="119"/>
    <cellStyle name="20% - Акцент2 6 2" xfId="120"/>
    <cellStyle name="20% - Акцент2 6_BALANCE.WARM.2011YEAR.NEW.UPDATE.SCHEME" xfId="121"/>
    <cellStyle name="20% - Акцент2 7" xfId="122"/>
    <cellStyle name="20% - Акцент2 7 2" xfId="123"/>
    <cellStyle name="20% - Акцент2 7_BALANCE.WARM.2011YEAR.NEW.UPDATE.SCHEME" xfId="124"/>
    <cellStyle name="20% - Акцент2 8" xfId="125"/>
    <cellStyle name="20% - Акцент2 8 2" xfId="126"/>
    <cellStyle name="20% - Акцент2 8_BALANCE.WARM.2011YEAR.NEW.UPDATE.SCHEME" xfId="127"/>
    <cellStyle name="20% - Акцент2 9" xfId="128"/>
    <cellStyle name="20% - Акцент2 9 2" xfId="129"/>
    <cellStyle name="20% - Акцент2 9_BALANCE.WARM.2011YEAR.NEW.UPDATE.SCHEME" xfId="130"/>
    <cellStyle name="20% - Акцент3 2" xfId="131"/>
    <cellStyle name="20% - Акцент3 2 2" xfId="132"/>
    <cellStyle name="20% - Акцент3 2_BALANCE.WARM.2011YEAR.NEW.UPDATE.SCHEME" xfId="133"/>
    <cellStyle name="20% - Акцент3 3" xfId="134"/>
    <cellStyle name="20% - Акцент3 3 2" xfId="135"/>
    <cellStyle name="20% - Акцент3 3_BALANCE.WARM.2011YEAR.NEW.UPDATE.SCHEME" xfId="136"/>
    <cellStyle name="20% - Акцент3 4" xfId="137"/>
    <cellStyle name="20% - Акцент3 4 2" xfId="138"/>
    <cellStyle name="20% - Акцент3 4_BALANCE.WARM.2011YEAR.NEW.UPDATE.SCHEME" xfId="139"/>
    <cellStyle name="20% - Акцент3 5" xfId="140"/>
    <cellStyle name="20% - Акцент3 5 2" xfId="141"/>
    <cellStyle name="20% - Акцент3 5_BALANCE.WARM.2011YEAR.NEW.UPDATE.SCHEME" xfId="142"/>
    <cellStyle name="20% - Акцент3 6" xfId="143"/>
    <cellStyle name="20% - Акцент3 6 2" xfId="144"/>
    <cellStyle name="20% - Акцент3 6_BALANCE.WARM.2011YEAR.NEW.UPDATE.SCHEME" xfId="145"/>
    <cellStyle name="20% - Акцент3 7" xfId="146"/>
    <cellStyle name="20% - Акцент3 7 2" xfId="147"/>
    <cellStyle name="20% - Акцент3 7_BALANCE.WARM.2011YEAR.NEW.UPDATE.SCHEME" xfId="148"/>
    <cellStyle name="20% - Акцент3 8" xfId="149"/>
    <cellStyle name="20% - Акцент3 8 2" xfId="150"/>
    <cellStyle name="20% - Акцент3 8_BALANCE.WARM.2011YEAR.NEW.UPDATE.SCHEME" xfId="151"/>
    <cellStyle name="20% - Акцент3 9" xfId="152"/>
    <cellStyle name="20% - Акцент3 9 2" xfId="153"/>
    <cellStyle name="basis" xfId="154"/>
    <cellStyle name="Comma" xfId="155"/>
    <cellStyle name="Comma [0]_Forma" xfId="156"/>
    <cellStyle name="Comma_Forma" xfId="157"/>
    <cellStyle name="Currency" xfId="158"/>
    <cellStyle name="Currency [0]" xfId="159"/>
    <cellStyle name="Currency [0] 2" xfId="160"/>
    <cellStyle name="Currency [0] 2 2" xfId="161"/>
    <cellStyle name="Currency [0] 2 3" xfId="162"/>
    <cellStyle name="Currency [0] 2 4" xfId="163"/>
    <cellStyle name="Currency [0] 2 5" xfId="164"/>
    <cellStyle name="Currency [0] 2 6" xfId="165"/>
    <cellStyle name="Currency [0] 2 7" xfId="166"/>
    <cellStyle name="Currency [0] 2 8" xfId="167"/>
    <cellStyle name="Currency [0] 3" xfId="168"/>
    <cellStyle name="Currency [0] 3 2" xfId="169"/>
    <cellStyle name="Currency [0] 3 3" xfId="170"/>
    <cellStyle name="Currency [0] 3 4" xfId="171"/>
    <cellStyle name="Currency [0] 3 5" xfId="172"/>
    <cellStyle name="Currency [0] 3 6" xfId="173"/>
    <cellStyle name="Currency [0] 3 7" xfId="174"/>
    <cellStyle name="Currency [0] 3 8" xfId="175"/>
    <cellStyle name="Currency [0] 4" xfId="176"/>
    <cellStyle name="Currency [0] 4 2" xfId="177"/>
    <cellStyle name="Currency [0] 4 3" xfId="178"/>
    <cellStyle name="Currency [0] 4 4" xfId="179"/>
    <cellStyle name="Currency [0] 4 5" xfId="180"/>
    <cellStyle name="Currency [0] 4 6" xfId="181"/>
    <cellStyle name="Currency [0] 4 7" xfId="182"/>
    <cellStyle name="Currency [0] 4 8" xfId="183"/>
    <cellStyle name="Currency [0] 5" xfId="184"/>
    <cellStyle name="Currency [0] 5 2" xfId="185"/>
    <cellStyle name="Currency [0] 5 3" xfId="186"/>
    <cellStyle name="Currency [0] 5 4" xfId="187"/>
    <cellStyle name="Currency [0] 5 5" xfId="188"/>
    <cellStyle name="Currency [0] 5 6" xfId="189"/>
    <cellStyle name="Currency [0] 5 7" xfId="190"/>
    <cellStyle name="Currency [0] 5 8" xfId="191"/>
    <cellStyle name="Currency_Forma" xfId="192"/>
    <cellStyle name="Date" xfId="193"/>
    <cellStyle name="Euro" xfId="194"/>
    <cellStyle name="EY0dp" xfId="195"/>
    <cellStyle name="EYColumnHeading" xfId="196"/>
    <cellStyle name="EYnumber" xfId="197"/>
    <cellStyle name="EYSheetHeader1" xfId="198"/>
    <cellStyle name="EYtext" xfId="199"/>
    <cellStyle name="F2" xfId="200"/>
    <cellStyle name="F3" xfId="201"/>
    <cellStyle name="F4" xfId="202"/>
    <cellStyle name="F5" xfId="203"/>
    <cellStyle name="F6" xfId="204"/>
    <cellStyle name="F7" xfId="205"/>
    <cellStyle name="F8" xfId="206"/>
    <cellStyle name="Fixed" xfId="207"/>
    <cellStyle name="Heading1" xfId="208"/>
    <cellStyle name="Heading2" xfId="209"/>
    <cellStyle name="Iau?iue1" xfId="210"/>
    <cellStyle name="Îáű÷íűé_ÂŰŐÎÄ" xfId="211"/>
    <cellStyle name="normal" xfId="212"/>
    <cellStyle name="Normal 2" xfId="213"/>
    <cellStyle name="normal 3" xfId="214"/>
    <cellStyle name="normal 4" xfId="215"/>
    <cellStyle name="normal 5" xfId="216"/>
    <cellStyle name="normal 6" xfId="217"/>
    <cellStyle name="normal 7" xfId="218"/>
    <cellStyle name="normal 8" xfId="219"/>
    <cellStyle name="normal 9" xfId="220"/>
    <cellStyle name="Normal_~3463030" xfId="221"/>
    <cellStyle name="Normal1" xfId="222"/>
    <cellStyle name="normбlnм_laroux" xfId="223"/>
    <cellStyle name="Ociriniaue [0]_5-C" xfId="224"/>
    <cellStyle name="Ociriniaue_5-C" xfId="225"/>
    <cellStyle name="oft Excel]_x000d__x000a_Comment=Строки open=/f добавляют пользовательские функции к списку Вставить функцию._x000d__x000a_Maximized=3_x000d__x000a_Basi" xfId="226"/>
    <cellStyle name="Percent" xfId="227"/>
    <cellStyle name="Price_Body" xfId="228"/>
    <cellStyle name="Standaard_Appendix  bij memo PRC Kostenmanagement (2005-08-24)" xfId="229"/>
    <cellStyle name="STATE" xfId="230"/>
    <cellStyle name="Style 1" xfId="231"/>
    <cellStyle name="styleColumnTitles" xfId="232"/>
    <cellStyle name="styleDateRange" xfId="233"/>
    <cellStyle name="styleHidden" xfId="234"/>
    <cellStyle name="styleNormal" xfId="235"/>
    <cellStyle name="styleSeriesAttributes" xfId="236"/>
    <cellStyle name="styleSeriesData" xfId="237"/>
    <cellStyle name="styleSeriesDataForecast" xfId="238"/>
    <cellStyle name="styleSeriesDataForecastNA" xfId="239"/>
    <cellStyle name="styleSeriesDataNA" xfId="240"/>
    <cellStyle name="Total" xfId="241"/>
    <cellStyle name="Акцент1" xfId="242" builtinId="29" customBuiltin="1"/>
    <cellStyle name="Акцент2" xfId="243" builtinId="33" customBuiltin="1"/>
    <cellStyle name="Акцент3" xfId="244" builtinId="37" customBuiltin="1"/>
    <cellStyle name="Акцент4" xfId="245" builtinId="41" customBuiltin="1"/>
    <cellStyle name="Акцент5" xfId="246" builtinId="45" customBuiltin="1"/>
    <cellStyle name="Акцент6" xfId="247" builtinId="49" customBuiltin="1"/>
    <cellStyle name="Беззащитный" xfId="248"/>
    <cellStyle name="Ввод " xfId="249" builtinId="20" customBuiltin="1"/>
    <cellStyle name="ВедРесурсов" xfId="250"/>
    <cellStyle name="Вывод" xfId="251" builtinId="21" customBuiltin="1"/>
    <cellStyle name="Вычисление" xfId="252" builtinId="22" customBuiltin="1"/>
    <cellStyle name="Гиперссылка" xfId="489" builtinId="8"/>
    <cellStyle name="Гиперссылка 2" xfId="253"/>
    <cellStyle name="Гиперссылка 2 2" xfId="254"/>
    <cellStyle name="Гиперссылка 3" xfId="255"/>
    <cellStyle name="Гиперссылка 4" xfId="256"/>
    <cellStyle name="ДАТА" xfId="257"/>
    <cellStyle name="ДАТА 2" xfId="258"/>
    <cellStyle name="ДАТА 3" xfId="259"/>
    <cellStyle name="ДАТА 4" xfId="260"/>
    <cellStyle name="ДАТА 5" xfId="261"/>
    <cellStyle name="ДАТА 6" xfId="262"/>
    <cellStyle name="ДАТА 7" xfId="263"/>
    <cellStyle name="ДАТА 8" xfId="264"/>
    <cellStyle name="Денежный 2" xfId="265"/>
    <cellStyle name="Денежный 3" xfId="266"/>
    <cellStyle name="Заголовок" xfId="267"/>
    <cellStyle name="Заголовок 1" xfId="268" builtinId="16" customBuiltin="1"/>
    <cellStyle name="Заголовок 1 1" xfId="269"/>
    <cellStyle name="Заголовок 1 2" xfId="270"/>
    <cellStyle name="Заголовок 2" xfId="271" builtinId="17" customBuiltin="1"/>
    <cellStyle name="Заголовок 3" xfId="272" builtinId="18" customBuiltin="1"/>
    <cellStyle name="Заголовок 4" xfId="273" builtinId="19" customBuiltin="1"/>
    <cellStyle name="ЗАГОЛОВОК1" xfId="274"/>
    <cellStyle name="ЗАГОЛОВОК2" xfId="275"/>
    <cellStyle name="ЗаголовокСтолбца" xfId="276"/>
    <cellStyle name="ЗаголовокСтолбца 2" xfId="277"/>
    <cellStyle name="Защитный" xfId="278"/>
    <cellStyle name="Значение" xfId="279"/>
    <cellStyle name="Значение 2" xfId="280"/>
    <cellStyle name="Значение_GRO.2008" xfId="281"/>
    <cellStyle name="Итог" xfId="282" builtinId="25" customBuiltin="1"/>
    <cellStyle name="ИТОГОВЫЙ" xfId="283"/>
    <cellStyle name="ИТОГОВЫЙ 2" xfId="284"/>
    <cellStyle name="ИТОГОВЫЙ 3" xfId="285"/>
    <cellStyle name="ИТОГОВЫЙ 4" xfId="286"/>
    <cellStyle name="ИТОГОВЫЙ 5" xfId="287"/>
    <cellStyle name="ИТОГОВЫЙ 6" xfId="288"/>
    <cellStyle name="ИТОГОВЫЙ 7" xfId="289"/>
    <cellStyle name="ИТОГОВЫЙ 8" xfId="290"/>
    <cellStyle name="ИТОГОВЫЙ_Приложение 7 к ип" xfId="291"/>
    <cellStyle name="ИтогоРесМет" xfId="292"/>
    <cellStyle name="Контрольная ячейка" xfId="293" builtinId="23" customBuiltin="1"/>
    <cellStyle name="Мой заголовок" xfId="294"/>
    <cellStyle name="Мой заголовок листа" xfId="295"/>
    <cellStyle name="Мои наименования показателей" xfId="296"/>
    <cellStyle name="Мои наименования показателей 2" xfId="297"/>
    <cellStyle name="Мои наименования показателей 2 2" xfId="298"/>
    <cellStyle name="Мои наименования показателей 2 3" xfId="299"/>
    <cellStyle name="Мои наименования показателей 2 4" xfId="300"/>
    <cellStyle name="Мои наименования показателей 2 5" xfId="301"/>
    <cellStyle name="Мои наименования показателей 2 6" xfId="302"/>
    <cellStyle name="Мои наименования показателей 2 7" xfId="303"/>
    <cellStyle name="Мои наименования показателей 2 8" xfId="304"/>
    <cellStyle name="Мои наименования показателей 3" xfId="305"/>
    <cellStyle name="Мои наименования показателей 3 2" xfId="306"/>
    <cellStyle name="Мои наименования показателей 3 3" xfId="307"/>
    <cellStyle name="Мои наименования показателей 3 4" xfId="308"/>
    <cellStyle name="Мои наименования показателей 3 5" xfId="309"/>
    <cellStyle name="Мои наименования показателей 3 6" xfId="310"/>
    <cellStyle name="Мои наименования показателей 3 7" xfId="311"/>
    <cellStyle name="Мои наименования показателей 3 8" xfId="312"/>
    <cellStyle name="Мои наименования показателей 4" xfId="313"/>
    <cellStyle name="Мои наименования показателей 4 2" xfId="314"/>
    <cellStyle name="Мои наименования показателей 4 3" xfId="315"/>
    <cellStyle name="Мои наименования показателей 4 4" xfId="316"/>
    <cellStyle name="Мои наименования показателей 4 5" xfId="317"/>
    <cellStyle name="Мои наименования показателей 4 6" xfId="318"/>
    <cellStyle name="Мои наименования показателей 4 7" xfId="319"/>
    <cellStyle name="Мои наименования показателей 4 8" xfId="320"/>
    <cellStyle name="Мои наименования показателей 5" xfId="321"/>
    <cellStyle name="Мои наименования показателей 5 2" xfId="322"/>
    <cellStyle name="Мои наименования показателей 5 3" xfId="323"/>
    <cellStyle name="Мои наименования показателей 5 4" xfId="324"/>
    <cellStyle name="Мои наименования показателей 5 5" xfId="325"/>
    <cellStyle name="Мои наименования показателей 5 6" xfId="326"/>
    <cellStyle name="Мои наименования показателей 5 7" xfId="327"/>
    <cellStyle name="Мои наименования показателей 5 8" xfId="328"/>
    <cellStyle name="Мои наименования показателей_BALANCE.TBO.1.71" xfId="329"/>
    <cellStyle name="назв фил" xfId="330"/>
    <cellStyle name="Название" xfId="331" builtinId="15" customBuiltin="1"/>
    <cellStyle name="Нейтральный" xfId="332" builtinId="28" customBuiltin="1"/>
    <cellStyle name="Обычный" xfId="0" builtinId="0"/>
    <cellStyle name="Обычный 10" xfId="333"/>
    <cellStyle name="Обычный 10 3" xfId="485"/>
    <cellStyle name="Обычный 101 5 2" xfId="488"/>
    <cellStyle name="Обычный 11" xfId="334"/>
    <cellStyle name="Обычный 12" xfId="335"/>
    <cellStyle name="Обычный 13" xfId="336"/>
    <cellStyle name="Обычный 14" xfId="337"/>
    <cellStyle name="Обычный 15" xfId="338"/>
    <cellStyle name="Обычный 16" xfId="339"/>
    <cellStyle name="Обычный 17" xfId="479"/>
    <cellStyle name="Обычный 18" xfId="480"/>
    <cellStyle name="Обычный 19" xfId="487"/>
    <cellStyle name="Обычный 2" xfId="340"/>
    <cellStyle name="Обычный 2 10" xfId="341"/>
    <cellStyle name="Обычный 2 11" xfId="342"/>
    <cellStyle name="Обычный 2 12" xfId="343"/>
    <cellStyle name="Обычный 2 13" xfId="344"/>
    <cellStyle name="Обычный 2 14" xfId="345"/>
    <cellStyle name="Обычный 2 15" xfId="346"/>
    <cellStyle name="Обычный 2 2" xfId="347"/>
    <cellStyle name="Обычный 2 2 3" xfId="486"/>
    <cellStyle name="Обычный 2 3" xfId="348"/>
    <cellStyle name="Обычный 2 3 2" xfId="349"/>
    <cellStyle name="Обычный 2 3 3" xfId="350"/>
    <cellStyle name="Обычный 2 3_Приложение 7 к ип" xfId="351"/>
    <cellStyle name="Обычный 2 4" xfId="352"/>
    <cellStyle name="Обычный 2 5" xfId="353"/>
    <cellStyle name="Обычный 2 6" xfId="354"/>
    <cellStyle name="Обычный 2 7" xfId="355"/>
    <cellStyle name="Обычный 2 8" xfId="356"/>
    <cellStyle name="Обычный 2 9" xfId="357"/>
    <cellStyle name="Обычный 2_Копия инвест программа тепло" xfId="358"/>
    <cellStyle name="Обычный 25" xfId="359"/>
    <cellStyle name="Обычный 27" xfId="360"/>
    <cellStyle name="Обычный 29 2" xfId="361"/>
    <cellStyle name="Обычный 3" xfId="362"/>
    <cellStyle name="Обычный 3 2" xfId="363"/>
    <cellStyle name="Обычный 3 3" xfId="364"/>
    <cellStyle name="Обычный 3 4" xfId="365"/>
    <cellStyle name="Обычный 3 4 2" xfId="366"/>
    <cellStyle name="Обычный 3 5" xfId="482"/>
    <cellStyle name="Обычный 3_Приложение 7 к ип" xfId="367"/>
    <cellStyle name="Обычный 31" xfId="493"/>
    <cellStyle name="Обычный 37" xfId="490"/>
    <cellStyle name="Обычный 38" xfId="491"/>
    <cellStyle name="Обычный 4" xfId="368"/>
    <cellStyle name="Обычный 4 2" xfId="369"/>
    <cellStyle name="Обычный 5" xfId="370"/>
    <cellStyle name="Обычный 5 12" xfId="492"/>
    <cellStyle name="Обычный 5 2" xfId="371"/>
    <cellStyle name="Обычный 6" xfId="372"/>
    <cellStyle name="Обычный 7" xfId="373"/>
    <cellStyle name="Обычный 8" xfId="374"/>
    <cellStyle name="Обычный 8 2" xfId="375"/>
    <cellStyle name="Обычный 9" xfId="376"/>
    <cellStyle name="Обычный 9 2" xfId="377"/>
    <cellStyle name="Обычный 9_Приложение 7 к ип" xfId="378"/>
    <cellStyle name="Обычный_Condition" xfId="483"/>
    <cellStyle name="Обычный_Копия Condition-все вар13.12.08-утнах17-50" xfId="481"/>
    <cellStyle name="Обычный1" xfId="379"/>
    <cellStyle name="Плохой" xfId="380" builtinId="27" customBuiltin="1"/>
    <cellStyle name="Поле ввода" xfId="381"/>
    <cellStyle name="Пояснение" xfId="382" builtinId="53" customBuiltin="1"/>
    <cellStyle name="Примечание" xfId="383" builtinId="10" customBuiltin="1"/>
    <cellStyle name="Примечание 2" xfId="384"/>
    <cellStyle name="Примечание 2 2" xfId="385"/>
    <cellStyle name="Примечание 2 3" xfId="386"/>
    <cellStyle name="Примечание 2 4" xfId="387"/>
    <cellStyle name="Примечание 2 5" xfId="388"/>
    <cellStyle name="Примечание 2 6" xfId="389"/>
    <cellStyle name="Примечание 2 7" xfId="390"/>
    <cellStyle name="Примечание 2 8" xfId="391"/>
    <cellStyle name="Примечание 2_Приложение 7 к ип" xfId="392"/>
    <cellStyle name="Примечание 3" xfId="393"/>
    <cellStyle name="Примечание 3 2" xfId="394"/>
    <cellStyle name="Примечание 3 3" xfId="395"/>
    <cellStyle name="Примечание 3 4" xfId="396"/>
    <cellStyle name="Примечание 3 5" xfId="397"/>
    <cellStyle name="Примечание 3 6" xfId="398"/>
    <cellStyle name="Примечание 3 7" xfId="399"/>
    <cellStyle name="Примечание 3 8" xfId="400"/>
    <cellStyle name="Примечание 3_Приложение 7 к ип" xfId="401"/>
    <cellStyle name="Примечание 4" xfId="402"/>
    <cellStyle name="Примечание 4 2" xfId="403"/>
    <cellStyle name="Примечание 4 3" xfId="404"/>
    <cellStyle name="Примечание 4 4" xfId="405"/>
    <cellStyle name="Примечание 4 5" xfId="406"/>
    <cellStyle name="Примечание 4 6" xfId="407"/>
    <cellStyle name="Примечание 4 7" xfId="408"/>
    <cellStyle name="Примечание 4 8" xfId="409"/>
    <cellStyle name="Примечание 4_Приложение 7 к ип" xfId="410"/>
    <cellStyle name="Примечание 5" xfId="411"/>
    <cellStyle name="Примечание 5 2" xfId="412"/>
    <cellStyle name="Примечание 5 3" xfId="413"/>
    <cellStyle name="Примечание 5 4" xfId="414"/>
    <cellStyle name="Примечание 5 5" xfId="415"/>
    <cellStyle name="Примечание 5 6" xfId="416"/>
    <cellStyle name="Примечание 5 7" xfId="417"/>
    <cellStyle name="Примечание 5 8" xfId="418"/>
    <cellStyle name="Примечание 5_Приложение 7 к ип" xfId="419"/>
    <cellStyle name="Процентный 2" xfId="420"/>
    <cellStyle name="Процентный 2 2" xfId="421"/>
    <cellStyle name="Процентный 2 3" xfId="422"/>
    <cellStyle name="Процентный 2 4" xfId="484"/>
    <cellStyle name="Процентный 3" xfId="423"/>
    <cellStyle name="Процентный 4" xfId="424"/>
    <cellStyle name="Процентный 4 2" xfId="425"/>
    <cellStyle name="Процентный 5" xfId="426"/>
    <cellStyle name="Связанная ячейка" xfId="427" builtinId="24" customBuiltin="1"/>
    <cellStyle name="Стиль 1" xfId="428"/>
    <cellStyle name="ТЕКСТ" xfId="429"/>
    <cellStyle name="ТЕКСТ 2" xfId="430"/>
    <cellStyle name="ТЕКСТ 3" xfId="431"/>
    <cellStyle name="ТЕКСТ 4" xfId="432"/>
    <cellStyle name="ТЕКСТ 5" xfId="433"/>
    <cellStyle name="ТЕКСТ 6" xfId="434"/>
    <cellStyle name="ТЕКСТ 7" xfId="435"/>
    <cellStyle name="ТЕКСТ 8" xfId="436"/>
    <cellStyle name="Текст предупреждения" xfId="437" builtinId="11" customBuiltin="1"/>
    <cellStyle name="Текстовый" xfId="438"/>
    <cellStyle name="Текстовый 2" xfId="439"/>
    <cellStyle name="Текстовый 3" xfId="440"/>
    <cellStyle name="Текстовый 4" xfId="441"/>
    <cellStyle name="Текстовый 5" xfId="442"/>
    <cellStyle name="Текстовый 6" xfId="443"/>
    <cellStyle name="Текстовый 7" xfId="444"/>
    <cellStyle name="Текстовый 8" xfId="445"/>
    <cellStyle name="Текстовый_46EE(v6.1.1)" xfId="446"/>
    <cellStyle name="Титул" xfId="447"/>
    <cellStyle name="Тысячи [0]_3Com" xfId="448"/>
    <cellStyle name="Тысячи_3Com" xfId="449"/>
    <cellStyle name="ФИКСИРОВАННЫЙ" xfId="450"/>
    <cellStyle name="ФИКСИРОВАННЫЙ 2" xfId="451"/>
    <cellStyle name="ФИКСИРОВАННЫЙ 3" xfId="452"/>
    <cellStyle name="ФИКСИРОВАННЫЙ 4" xfId="453"/>
    <cellStyle name="ФИКСИРОВАННЫЙ 5" xfId="454"/>
    <cellStyle name="ФИКСИРОВАННЫЙ 6" xfId="455"/>
    <cellStyle name="ФИКСИРОВАННЫЙ 7" xfId="456"/>
    <cellStyle name="ФИКСИРОВАННЫЙ 8" xfId="457"/>
    <cellStyle name="Финансовый" xfId="458" builtinId="3"/>
    <cellStyle name="Финансовый 2" xfId="459"/>
    <cellStyle name="Финансовый 2 2" xfId="460"/>
    <cellStyle name="Финансовый 2 3" xfId="461"/>
    <cellStyle name="Финансовый 3" xfId="462"/>
    <cellStyle name="Финансовый 4" xfId="463"/>
    <cellStyle name="Финансовый 5" xfId="464"/>
    <cellStyle name="Финансовый 6" xfId="465"/>
    <cellStyle name="Финансовый 7" xfId="466"/>
    <cellStyle name="Финансовый 7 2" xfId="467"/>
    <cellStyle name="Финансовый 7 3" xfId="468"/>
    <cellStyle name="Финансовый 8" xfId="469"/>
    <cellStyle name="Финансовый 9" xfId="470"/>
    <cellStyle name="Формула" xfId="471"/>
    <cellStyle name="Формула 2" xfId="472"/>
    <cellStyle name="Формула_GRES.2007.5" xfId="473"/>
    <cellStyle name="ФормулаВБ" xfId="474"/>
    <cellStyle name="ФормулаНаКонтроль" xfId="475"/>
    <cellStyle name="Хвост" xfId="476"/>
    <cellStyle name="Хороший" xfId="477" builtinId="26" customBuiltin="1"/>
    <cellStyle name="Џђћ–…ќ’ќ›‰" xfId="478"/>
  </cellStyles>
  <dxfs count="65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66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L359"/>
  <sheetViews>
    <sheetView view="pageBreakPreview" zoomScale="60" zoomScaleNormal="55" workbookViewId="0">
      <pane xSplit="6" ySplit="6" topLeftCell="G329" activePane="bottomRight" state="frozen"/>
      <selection activeCell="G333" sqref="G333"/>
      <selection pane="topRight" activeCell="G333" sqref="G333"/>
      <selection pane="bottomLeft" activeCell="G333" sqref="G333"/>
      <selection pane="bottomRight" activeCell="AM343" sqref="AM343"/>
    </sheetView>
  </sheetViews>
  <sheetFormatPr defaultRowHeight="15.75" outlineLevelCol="1"/>
  <cols>
    <col min="1" max="1" width="8" style="22" customWidth="1"/>
    <col min="2" max="2" width="32.7109375" style="7" customWidth="1"/>
    <col min="3" max="3" width="30.85546875" style="6" customWidth="1"/>
    <col min="4" max="4" width="9.42578125" style="106" customWidth="1"/>
    <col min="5" max="5" width="12.85546875" style="5" customWidth="1"/>
    <col min="6" max="6" width="20.5703125" style="57" customWidth="1"/>
    <col min="7" max="7" width="13.42578125" style="78" customWidth="1"/>
    <col min="8" max="8" width="15.140625" style="3" bestFit="1" customWidth="1"/>
    <col min="9" max="9" width="13" style="3" bestFit="1" customWidth="1"/>
    <col min="10" max="10" width="13.140625" style="3" bestFit="1" customWidth="1"/>
    <col min="11" max="12" width="14" style="3" bestFit="1" customWidth="1"/>
    <col min="13" max="13" width="14" style="3" hidden="1" customWidth="1" outlineLevel="1"/>
    <col min="14" max="14" width="12.42578125" style="3" hidden="1" customWidth="1" outlineLevel="1"/>
    <col min="15" max="15" width="16.28515625" style="3" hidden="1" customWidth="1" outlineLevel="1"/>
    <col min="16" max="25" width="14" style="3" hidden="1" customWidth="1" outlineLevel="1"/>
    <col min="26" max="26" width="15.28515625" style="202" bestFit="1" customWidth="1" collapsed="1"/>
    <col min="27" max="27" width="15.28515625" style="202" bestFit="1" customWidth="1"/>
    <col min="28" max="28" width="15.5703125" style="194" customWidth="1"/>
    <col min="29" max="29" width="20.7109375" style="6" customWidth="1"/>
    <col min="30" max="30" width="30.42578125" style="6" customWidth="1"/>
    <col min="31" max="31" width="17.42578125" style="7" hidden="1" customWidth="1" outlineLevel="1"/>
    <col min="32" max="32" width="17" style="7" hidden="1" customWidth="1" outlineLevel="1"/>
    <col min="33" max="33" width="16.85546875" style="7" hidden="1" customWidth="1" outlineLevel="1"/>
    <col min="34" max="34" width="13" style="7" hidden="1" customWidth="1" outlineLevel="1"/>
    <col min="35" max="35" width="16.7109375" style="7" hidden="1" customWidth="1" outlineLevel="1"/>
    <col min="36" max="36" width="11.85546875" style="7" bestFit="1" customWidth="1" collapsed="1"/>
    <col min="37" max="37" width="13.42578125" style="7" bestFit="1" customWidth="1"/>
    <col min="38" max="16384" width="9.140625" style="7"/>
  </cols>
  <sheetData>
    <row r="1" spans="1:38">
      <c r="AD1" s="137" t="s">
        <v>686</v>
      </c>
    </row>
    <row r="2" spans="1:38">
      <c r="AD2" s="137" t="s">
        <v>400</v>
      </c>
    </row>
    <row r="3" spans="1:38" ht="15.75" customHeight="1">
      <c r="A3" s="384" t="s">
        <v>375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  <c r="AC3" s="384"/>
      <c r="AD3" s="384"/>
      <c r="AE3" s="2"/>
    </row>
    <row r="4" spans="1:38" s="127" customFormat="1" ht="15.75" customHeight="1">
      <c r="A4" s="336" t="s">
        <v>17</v>
      </c>
      <c r="B4" s="339" t="s">
        <v>43</v>
      </c>
      <c r="C4" s="339" t="s">
        <v>32</v>
      </c>
      <c r="D4" s="342" t="s">
        <v>33</v>
      </c>
      <c r="E4" s="343"/>
      <c r="F4" s="346" t="s">
        <v>39</v>
      </c>
      <c r="G4" s="358" t="s">
        <v>36</v>
      </c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60"/>
      <c r="AC4" s="339" t="s">
        <v>46</v>
      </c>
      <c r="AD4" s="339" t="s">
        <v>119</v>
      </c>
      <c r="AE4" s="339" t="s">
        <v>47</v>
      </c>
      <c r="AF4" s="356" t="s">
        <v>41</v>
      </c>
      <c r="AG4" s="357"/>
      <c r="AH4" s="339" t="s">
        <v>40</v>
      </c>
      <c r="AI4" s="339" t="s">
        <v>42</v>
      </c>
      <c r="AL4" s="169"/>
    </row>
    <row r="5" spans="1:38" s="127" customFormat="1" ht="15.75" customHeight="1">
      <c r="A5" s="337"/>
      <c r="B5" s="340"/>
      <c r="C5" s="340"/>
      <c r="D5" s="344"/>
      <c r="E5" s="345"/>
      <c r="F5" s="347"/>
      <c r="G5" s="361" t="s">
        <v>470</v>
      </c>
      <c r="H5" s="349" t="s">
        <v>0</v>
      </c>
      <c r="I5" s="350"/>
      <c r="J5" s="350"/>
      <c r="K5" s="350"/>
      <c r="L5" s="351"/>
      <c r="M5" s="349" t="s">
        <v>1</v>
      </c>
      <c r="N5" s="350"/>
      <c r="O5" s="350"/>
      <c r="P5" s="350"/>
      <c r="Q5" s="351"/>
      <c r="R5" s="349" t="s">
        <v>438</v>
      </c>
      <c r="S5" s="350"/>
      <c r="T5" s="350"/>
      <c r="U5" s="350"/>
      <c r="V5" s="350"/>
      <c r="W5" s="350"/>
      <c r="X5" s="350"/>
      <c r="Y5" s="351"/>
      <c r="Z5" s="203" t="s">
        <v>1</v>
      </c>
      <c r="AA5" s="203" t="s">
        <v>438</v>
      </c>
      <c r="AB5" s="352" t="s">
        <v>477</v>
      </c>
      <c r="AC5" s="340"/>
      <c r="AD5" s="340"/>
      <c r="AE5" s="340"/>
      <c r="AF5" s="354" t="s">
        <v>37</v>
      </c>
      <c r="AG5" s="354" t="s">
        <v>38</v>
      </c>
      <c r="AH5" s="340"/>
      <c r="AI5" s="340"/>
      <c r="AL5" s="169"/>
    </row>
    <row r="6" spans="1:38" s="174" customFormat="1" ht="31.5">
      <c r="A6" s="338"/>
      <c r="B6" s="341"/>
      <c r="C6" s="341"/>
      <c r="D6" s="171" t="s">
        <v>34</v>
      </c>
      <c r="E6" s="96" t="s">
        <v>35</v>
      </c>
      <c r="F6" s="348"/>
      <c r="G6" s="362"/>
      <c r="H6" s="172" t="s">
        <v>3</v>
      </c>
      <c r="I6" s="172" t="s">
        <v>4</v>
      </c>
      <c r="J6" s="172" t="s">
        <v>5</v>
      </c>
      <c r="K6" s="172" t="s">
        <v>6</v>
      </c>
      <c r="L6" s="172" t="s">
        <v>7</v>
      </c>
      <c r="M6" s="173" t="s">
        <v>8</v>
      </c>
      <c r="N6" s="173" t="s">
        <v>9</v>
      </c>
      <c r="O6" s="173" t="s">
        <v>10</v>
      </c>
      <c r="P6" s="173" t="s">
        <v>11</v>
      </c>
      <c r="Q6" s="173" t="s">
        <v>12</v>
      </c>
      <c r="R6" s="173" t="s">
        <v>13</v>
      </c>
      <c r="S6" s="173" t="s">
        <v>440</v>
      </c>
      <c r="T6" s="173" t="s">
        <v>441</v>
      </c>
      <c r="U6" s="173" t="s">
        <v>442</v>
      </c>
      <c r="V6" s="173" t="s">
        <v>443</v>
      </c>
      <c r="W6" s="173" t="s">
        <v>444</v>
      </c>
      <c r="X6" s="173" t="s">
        <v>445</v>
      </c>
      <c r="Y6" s="173" t="s">
        <v>446</v>
      </c>
      <c r="Z6" s="192" t="s">
        <v>120</v>
      </c>
      <c r="AA6" s="192" t="s">
        <v>439</v>
      </c>
      <c r="AB6" s="353"/>
      <c r="AC6" s="341"/>
      <c r="AD6" s="341"/>
      <c r="AE6" s="341"/>
      <c r="AF6" s="355"/>
      <c r="AG6" s="355"/>
      <c r="AH6" s="341"/>
      <c r="AI6" s="341"/>
      <c r="AL6" s="169"/>
    </row>
    <row r="7" spans="1:38" s="182" customFormat="1">
      <c r="A7" s="184" t="s">
        <v>20</v>
      </c>
      <c r="B7" s="184" t="s">
        <v>21</v>
      </c>
      <c r="C7" s="184" t="s">
        <v>22</v>
      </c>
      <c r="D7" s="184" t="s">
        <v>23</v>
      </c>
      <c r="E7" s="184" t="s">
        <v>122</v>
      </c>
      <c r="F7" s="184" t="s">
        <v>31</v>
      </c>
      <c r="G7" s="184" t="s">
        <v>123</v>
      </c>
      <c r="H7" s="184" t="s">
        <v>124</v>
      </c>
      <c r="I7" s="184" t="s">
        <v>121</v>
      </c>
      <c r="J7" s="184" t="s">
        <v>448</v>
      </c>
      <c r="K7" s="184" t="s">
        <v>449</v>
      </c>
      <c r="L7" s="184" t="s">
        <v>365</v>
      </c>
      <c r="M7" s="184" t="s">
        <v>451</v>
      </c>
      <c r="N7" s="184" t="s">
        <v>387</v>
      </c>
      <c r="O7" s="184" t="s">
        <v>452</v>
      </c>
      <c r="P7" s="184" t="s">
        <v>453</v>
      </c>
      <c r="Q7" s="184" t="s">
        <v>454</v>
      </c>
      <c r="R7" s="184" t="s">
        <v>455</v>
      </c>
      <c r="S7" s="184" t="s">
        <v>456</v>
      </c>
      <c r="T7" s="184" t="s">
        <v>457</v>
      </c>
      <c r="U7" s="184" t="s">
        <v>458</v>
      </c>
      <c r="V7" s="184" t="s">
        <v>459</v>
      </c>
      <c r="W7" s="184" t="s">
        <v>460</v>
      </c>
      <c r="X7" s="184" t="s">
        <v>461</v>
      </c>
      <c r="Y7" s="184" t="s">
        <v>462</v>
      </c>
      <c r="Z7" s="188" t="s">
        <v>450</v>
      </c>
      <c r="AA7" s="188" t="s">
        <v>451</v>
      </c>
      <c r="AB7" s="188" t="s">
        <v>387</v>
      </c>
      <c r="AC7" s="184" t="s">
        <v>452</v>
      </c>
      <c r="AD7" s="184" t="s">
        <v>453</v>
      </c>
      <c r="AE7" s="184" t="s">
        <v>463</v>
      </c>
      <c r="AF7" s="184" t="s">
        <v>464</v>
      </c>
      <c r="AG7" s="184" t="s">
        <v>465</v>
      </c>
      <c r="AH7" s="184" t="s">
        <v>466</v>
      </c>
      <c r="AI7" s="184" t="s">
        <v>467</v>
      </c>
      <c r="AL7" s="169"/>
    </row>
    <row r="8" spans="1:38" ht="15.75" customHeight="1">
      <c r="A8" s="372">
        <v>1</v>
      </c>
      <c r="B8" s="375" t="s">
        <v>45</v>
      </c>
      <c r="C8" s="376"/>
      <c r="D8" s="376"/>
      <c r="E8" s="377"/>
      <c r="F8" s="11" t="s">
        <v>2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/>
      <c r="R8" s="11"/>
      <c r="S8" s="11"/>
      <c r="T8" s="11"/>
      <c r="U8" s="11"/>
      <c r="V8" s="11">
        <v>0</v>
      </c>
      <c r="W8" s="11"/>
      <c r="X8" s="11"/>
      <c r="Y8" s="11"/>
      <c r="Z8" s="11">
        <v>0</v>
      </c>
      <c r="AA8" s="11">
        <v>0</v>
      </c>
      <c r="AB8" s="11">
        <v>0</v>
      </c>
      <c r="AC8" s="369"/>
      <c r="AD8" s="369"/>
      <c r="AE8" s="363"/>
      <c r="AF8" s="363"/>
      <c r="AG8" s="363"/>
      <c r="AH8" s="363"/>
      <c r="AI8" s="363"/>
    </row>
    <row r="9" spans="1:38">
      <c r="A9" s="373"/>
      <c r="B9" s="378"/>
      <c r="C9" s="379"/>
      <c r="D9" s="379"/>
      <c r="E9" s="380"/>
      <c r="F9" s="11" t="s">
        <v>18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/>
      <c r="R9" s="11"/>
      <c r="S9" s="11"/>
      <c r="T9" s="11"/>
      <c r="U9" s="11"/>
      <c r="V9" s="11">
        <v>0</v>
      </c>
      <c r="W9" s="11"/>
      <c r="X9" s="11"/>
      <c r="Y9" s="11"/>
      <c r="Z9" s="11">
        <v>0</v>
      </c>
      <c r="AA9" s="11">
        <v>0</v>
      </c>
      <c r="AB9" s="11">
        <v>0</v>
      </c>
      <c r="AC9" s="370"/>
      <c r="AD9" s="370"/>
      <c r="AE9" s="364"/>
      <c r="AF9" s="364"/>
      <c r="AG9" s="364"/>
      <c r="AH9" s="364"/>
      <c r="AI9" s="364"/>
    </row>
    <row r="10" spans="1:38">
      <c r="A10" s="373"/>
      <c r="B10" s="378"/>
      <c r="C10" s="379"/>
      <c r="D10" s="379"/>
      <c r="E10" s="380"/>
      <c r="F10" s="11" t="s">
        <v>48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/>
      <c r="R10" s="11"/>
      <c r="S10" s="11"/>
      <c r="T10" s="11"/>
      <c r="U10" s="11"/>
      <c r="V10" s="11">
        <v>0</v>
      </c>
      <c r="W10" s="11"/>
      <c r="X10" s="11"/>
      <c r="Y10" s="11"/>
      <c r="Z10" s="11">
        <v>0</v>
      </c>
      <c r="AA10" s="11">
        <v>0</v>
      </c>
      <c r="AB10" s="11">
        <v>0</v>
      </c>
      <c r="AC10" s="370"/>
      <c r="AD10" s="370"/>
      <c r="AE10" s="364"/>
      <c r="AF10" s="364"/>
      <c r="AG10" s="364"/>
      <c r="AH10" s="364"/>
      <c r="AI10" s="364"/>
    </row>
    <row r="11" spans="1:38" ht="31.5">
      <c r="A11" s="374"/>
      <c r="B11" s="381"/>
      <c r="C11" s="382"/>
      <c r="D11" s="382"/>
      <c r="E11" s="383"/>
      <c r="F11" s="77" t="s">
        <v>14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/>
      <c r="R11" s="11"/>
      <c r="S11" s="11"/>
      <c r="T11" s="11"/>
      <c r="U11" s="11"/>
      <c r="V11" s="11">
        <v>0</v>
      </c>
      <c r="W11" s="11"/>
      <c r="X11" s="11"/>
      <c r="Y11" s="11"/>
      <c r="Z11" s="11">
        <v>0</v>
      </c>
      <c r="AA11" s="11">
        <v>0</v>
      </c>
      <c r="AB11" s="11">
        <v>0</v>
      </c>
      <c r="AC11" s="371"/>
      <c r="AD11" s="371"/>
      <c r="AE11" s="365"/>
      <c r="AF11" s="365"/>
      <c r="AG11" s="365"/>
      <c r="AH11" s="365"/>
      <c r="AI11" s="365"/>
    </row>
    <row r="12" spans="1:38" ht="15.75" customHeight="1">
      <c r="A12" s="291" t="s">
        <v>24</v>
      </c>
      <c r="B12" s="366" t="s">
        <v>344</v>
      </c>
      <c r="C12" s="297"/>
      <c r="D12" s="303"/>
      <c r="E12" s="306"/>
      <c r="F12" s="61" t="s">
        <v>2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/>
      <c r="R12" s="13"/>
      <c r="S12" s="13"/>
      <c r="T12" s="13"/>
      <c r="U12" s="13"/>
      <c r="V12" s="13">
        <v>0</v>
      </c>
      <c r="W12" s="13"/>
      <c r="X12" s="13"/>
      <c r="Y12" s="13"/>
      <c r="Z12" s="56">
        <v>0</v>
      </c>
      <c r="AA12" s="56">
        <v>0</v>
      </c>
      <c r="AB12" s="165">
        <v>0</v>
      </c>
      <c r="AC12" s="285" t="s">
        <v>402</v>
      </c>
      <c r="AD12" s="285" t="s">
        <v>476</v>
      </c>
      <c r="AE12" s="315"/>
      <c r="AF12" s="315"/>
      <c r="AG12" s="315"/>
      <c r="AH12" s="315"/>
      <c r="AI12" s="315"/>
    </row>
    <row r="13" spans="1:38">
      <c r="A13" s="292"/>
      <c r="B13" s="367"/>
      <c r="C13" s="298"/>
      <c r="D13" s="304"/>
      <c r="E13" s="307"/>
      <c r="F13" s="61" t="s">
        <v>18</v>
      </c>
      <c r="G13" s="76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56">
        <v>0</v>
      </c>
      <c r="AA13" s="56">
        <v>0</v>
      </c>
      <c r="AB13" s="165">
        <v>0</v>
      </c>
      <c r="AC13" s="286"/>
      <c r="AD13" s="286"/>
      <c r="AE13" s="316"/>
      <c r="AF13" s="316"/>
      <c r="AG13" s="316"/>
      <c r="AH13" s="316"/>
      <c r="AI13" s="316"/>
    </row>
    <row r="14" spans="1:38">
      <c r="A14" s="292"/>
      <c r="B14" s="367"/>
      <c r="C14" s="298"/>
      <c r="D14" s="304"/>
      <c r="E14" s="307"/>
      <c r="F14" s="61" t="s">
        <v>48</v>
      </c>
      <c r="G14" s="76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56">
        <v>0</v>
      </c>
      <c r="AA14" s="56">
        <v>0</v>
      </c>
      <c r="AB14" s="165">
        <v>0</v>
      </c>
      <c r="AC14" s="286"/>
      <c r="AD14" s="286"/>
      <c r="AE14" s="316"/>
      <c r="AF14" s="316"/>
      <c r="AG14" s="316"/>
      <c r="AH14" s="316"/>
      <c r="AI14" s="316"/>
    </row>
    <row r="15" spans="1:38" ht="31.5">
      <c r="A15" s="293"/>
      <c r="B15" s="368"/>
      <c r="C15" s="299"/>
      <c r="D15" s="305"/>
      <c r="E15" s="308"/>
      <c r="F15" s="61" t="s">
        <v>14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56">
        <v>0</v>
      </c>
      <c r="AA15" s="56">
        <v>0</v>
      </c>
      <c r="AB15" s="165">
        <v>0</v>
      </c>
      <c r="AC15" s="287"/>
      <c r="AD15" s="287"/>
      <c r="AE15" s="317"/>
      <c r="AF15" s="317"/>
      <c r="AG15" s="317"/>
      <c r="AH15" s="317"/>
      <c r="AI15" s="317"/>
    </row>
    <row r="16" spans="1:38" ht="15.75" customHeight="1">
      <c r="A16" s="372">
        <v>2</v>
      </c>
      <c r="B16" s="375" t="s">
        <v>62</v>
      </c>
      <c r="C16" s="376"/>
      <c r="D16" s="376"/>
      <c r="E16" s="377"/>
      <c r="F16" s="75" t="s">
        <v>2</v>
      </c>
      <c r="G16" s="11">
        <v>8859.09</v>
      </c>
      <c r="H16" s="11">
        <v>178423.49741999997</v>
      </c>
      <c r="I16" s="11">
        <v>103784.95</v>
      </c>
      <c r="J16" s="11">
        <v>200695.37000000002</v>
      </c>
      <c r="K16" s="11">
        <v>288355.27</v>
      </c>
      <c r="L16" s="11">
        <v>164030.17000000001</v>
      </c>
      <c r="M16" s="11">
        <v>0</v>
      </c>
      <c r="N16" s="11">
        <v>0</v>
      </c>
      <c r="O16" s="11">
        <v>0</v>
      </c>
      <c r="P16" s="11">
        <v>0</v>
      </c>
      <c r="Q16" s="11"/>
      <c r="R16" s="11"/>
      <c r="S16" s="11"/>
      <c r="T16" s="11"/>
      <c r="U16" s="11"/>
      <c r="V16" s="11">
        <v>0</v>
      </c>
      <c r="W16" s="11"/>
      <c r="X16" s="11"/>
      <c r="Y16" s="11"/>
      <c r="Z16" s="11">
        <v>0</v>
      </c>
      <c r="AA16" s="11">
        <v>0</v>
      </c>
      <c r="AB16" s="11">
        <v>935289.25742000004</v>
      </c>
      <c r="AC16" s="369"/>
      <c r="AD16" s="369"/>
      <c r="AE16" s="363"/>
      <c r="AF16" s="363"/>
      <c r="AG16" s="363"/>
      <c r="AH16" s="363"/>
      <c r="AI16" s="363"/>
      <c r="AJ16" s="78"/>
    </row>
    <row r="17" spans="1:35">
      <c r="A17" s="373"/>
      <c r="B17" s="378"/>
      <c r="C17" s="379"/>
      <c r="D17" s="379"/>
      <c r="E17" s="380"/>
      <c r="F17" s="75" t="s">
        <v>18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/>
      <c r="R17" s="11"/>
      <c r="S17" s="11"/>
      <c r="T17" s="11"/>
      <c r="U17" s="11"/>
      <c r="V17" s="11">
        <v>0</v>
      </c>
      <c r="W17" s="11"/>
      <c r="X17" s="11"/>
      <c r="Y17" s="11"/>
      <c r="Z17" s="11">
        <v>0</v>
      </c>
      <c r="AA17" s="11">
        <v>0</v>
      </c>
      <c r="AB17" s="11">
        <v>0</v>
      </c>
      <c r="AC17" s="370"/>
      <c r="AD17" s="370"/>
      <c r="AE17" s="364"/>
      <c r="AF17" s="364"/>
      <c r="AG17" s="364"/>
      <c r="AH17" s="364"/>
      <c r="AI17" s="364"/>
    </row>
    <row r="18" spans="1:35">
      <c r="A18" s="373"/>
      <c r="B18" s="378"/>
      <c r="C18" s="379"/>
      <c r="D18" s="379"/>
      <c r="E18" s="380"/>
      <c r="F18" s="75" t="s">
        <v>48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/>
      <c r="R18" s="11"/>
      <c r="S18" s="11"/>
      <c r="T18" s="11"/>
      <c r="U18" s="11"/>
      <c r="V18" s="11">
        <v>0</v>
      </c>
      <c r="W18" s="11"/>
      <c r="X18" s="11"/>
      <c r="Y18" s="11"/>
      <c r="Z18" s="11">
        <v>0</v>
      </c>
      <c r="AA18" s="11">
        <v>0</v>
      </c>
      <c r="AB18" s="11">
        <v>0</v>
      </c>
      <c r="AC18" s="370"/>
      <c r="AD18" s="370"/>
      <c r="AE18" s="364"/>
      <c r="AF18" s="364"/>
      <c r="AG18" s="364"/>
      <c r="AH18" s="364"/>
      <c r="AI18" s="364"/>
    </row>
    <row r="19" spans="1:35" ht="31.5">
      <c r="A19" s="373"/>
      <c r="B19" s="378"/>
      <c r="C19" s="379"/>
      <c r="D19" s="379"/>
      <c r="E19" s="380"/>
      <c r="F19" s="75" t="s">
        <v>14</v>
      </c>
      <c r="G19" s="11">
        <v>8859.09</v>
      </c>
      <c r="H19" s="11">
        <v>178423.49741999997</v>
      </c>
      <c r="I19" s="11">
        <v>103784.95</v>
      </c>
      <c r="J19" s="11">
        <v>200695.37000000002</v>
      </c>
      <c r="K19" s="11">
        <v>288355.27</v>
      </c>
      <c r="L19" s="11">
        <v>164030.17000000001</v>
      </c>
      <c r="M19" s="11">
        <v>0</v>
      </c>
      <c r="N19" s="11">
        <v>0</v>
      </c>
      <c r="O19" s="11">
        <v>0</v>
      </c>
      <c r="P19" s="11">
        <v>0</v>
      </c>
      <c r="Q19" s="11"/>
      <c r="R19" s="11"/>
      <c r="S19" s="11"/>
      <c r="T19" s="11"/>
      <c r="U19" s="11"/>
      <c r="V19" s="11">
        <v>0</v>
      </c>
      <c r="W19" s="11"/>
      <c r="X19" s="11"/>
      <c r="Y19" s="11"/>
      <c r="Z19" s="11">
        <v>0</v>
      </c>
      <c r="AA19" s="11">
        <v>0</v>
      </c>
      <c r="AB19" s="11">
        <v>935289.25742000004</v>
      </c>
      <c r="AC19" s="370"/>
      <c r="AD19" s="370"/>
      <c r="AE19" s="365"/>
      <c r="AF19" s="365"/>
      <c r="AG19" s="365"/>
      <c r="AH19" s="365"/>
      <c r="AI19" s="365"/>
    </row>
    <row r="20" spans="1:35" ht="31.5">
      <c r="A20" s="373"/>
      <c r="B20" s="378"/>
      <c r="C20" s="379"/>
      <c r="D20" s="379"/>
      <c r="E20" s="380"/>
      <c r="F20" s="120" t="s">
        <v>340</v>
      </c>
      <c r="G20" s="11">
        <v>7530.2264999999998</v>
      </c>
      <c r="H20" s="11">
        <v>151206.35280999998</v>
      </c>
      <c r="I20" s="11">
        <v>87953.351151355935</v>
      </c>
      <c r="J20" s="11">
        <v>170080.82579999999</v>
      </c>
      <c r="K20" s="11">
        <v>244368.86579000001</v>
      </c>
      <c r="L20" s="11">
        <v>139008.61546</v>
      </c>
      <c r="M20" s="11">
        <v>0</v>
      </c>
      <c r="N20" s="11">
        <v>0</v>
      </c>
      <c r="O20" s="11">
        <v>0</v>
      </c>
      <c r="P20" s="11">
        <v>0</v>
      </c>
      <c r="Q20" s="11"/>
      <c r="R20" s="11"/>
      <c r="S20" s="11"/>
      <c r="T20" s="11"/>
      <c r="U20" s="11"/>
      <c r="V20" s="11">
        <v>0</v>
      </c>
      <c r="W20" s="11"/>
      <c r="X20" s="11"/>
      <c r="Y20" s="11"/>
      <c r="Z20" s="11">
        <v>0</v>
      </c>
      <c r="AA20" s="11">
        <v>0</v>
      </c>
      <c r="AB20" s="11">
        <v>792618.01101135591</v>
      </c>
      <c r="AC20" s="370"/>
      <c r="AD20" s="370"/>
      <c r="AE20" s="108"/>
      <c r="AF20" s="108"/>
      <c r="AG20" s="108"/>
      <c r="AH20" s="108"/>
      <c r="AI20" s="108"/>
    </row>
    <row r="21" spans="1:35">
      <c r="A21" s="374"/>
      <c r="B21" s="381"/>
      <c r="C21" s="382"/>
      <c r="D21" s="382"/>
      <c r="E21" s="383"/>
      <c r="F21" s="120" t="s">
        <v>341</v>
      </c>
      <c r="G21" s="11">
        <v>1328.8634999999999</v>
      </c>
      <c r="H21" s="11">
        <v>27217.144609999992</v>
      </c>
      <c r="I21" s="11">
        <v>15831.598848644064</v>
      </c>
      <c r="J21" s="11">
        <v>30614.544200000018</v>
      </c>
      <c r="K21" s="11">
        <v>43986.404209999993</v>
      </c>
      <c r="L21" s="11">
        <v>25021.554539999997</v>
      </c>
      <c r="M21" s="11">
        <v>0</v>
      </c>
      <c r="N21" s="11">
        <v>0</v>
      </c>
      <c r="O21" s="11">
        <v>0</v>
      </c>
      <c r="P21" s="11">
        <v>0</v>
      </c>
      <c r="Q21" s="11"/>
      <c r="R21" s="11"/>
      <c r="S21" s="11"/>
      <c r="T21" s="11"/>
      <c r="U21" s="11"/>
      <c r="V21" s="11">
        <v>0</v>
      </c>
      <c r="W21" s="11"/>
      <c r="X21" s="11"/>
      <c r="Y21" s="11"/>
      <c r="Z21" s="11">
        <v>0</v>
      </c>
      <c r="AA21" s="11">
        <v>0</v>
      </c>
      <c r="AB21" s="11">
        <v>142671.24640864407</v>
      </c>
      <c r="AC21" s="371"/>
      <c r="AD21" s="371"/>
      <c r="AE21" s="108"/>
      <c r="AF21" s="108"/>
      <c r="AG21" s="108"/>
      <c r="AH21" s="108"/>
      <c r="AI21" s="108"/>
    </row>
    <row r="22" spans="1:35" ht="15.75" customHeight="1">
      <c r="A22" s="388" t="s">
        <v>25</v>
      </c>
      <c r="B22" s="264" t="s">
        <v>343</v>
      </c>
      <c r="C22" s="265"/>
      <c r="D22" s="265"/>
      <c r="E22" s="266"/>
      <c r="F22" s="82" t="s">
        <v>2</v>
      </c>
      <c r="G22" s="16">
        <v>8859.09</v>
      </c>
      <c r="H22" s="16">
        <v>178423.49741999997</v>
      </c>
      <c r="I22" s="16">
        <v>103784.95</v>
      </c>
      <c r="J22" s="16">
        <v>200695.37000000002</v>
      </c>
      <c r="K22" s="16">
        <v>288355.27</v>
      </c>
      <c r="L22" s="16">
        <v>164030.17000000001</v>
      </c>
      <c r="M22" s="16">
        <v>0</v>
      </c>
      <c r="N22" s="16">
        <v>0</v>
      </c>
      <c r="O22" s="16">
        <v>0</v>
      </c>
      <c r="P22" s="16">
        <v>0</v>
      </c>
      <c r="Q22" s="16"/>
      <c r="R22" s="16"/>
      <c r="S22" s="16"/>
      <c r="T22" s="16"/>
      <c r="U22" s="16"/>
      <c r="V22" s="16">
        <v>0</v>
      </c>
      <c r="W22" s="16"/>
      <c r="X22" s="16"/>
      <c r="Y22" s="16"/>
      <c r="Z22" s="16">
        <v>0</v>
      </c>
      <c r="AA22" s="16">
        <v>0</v>
      </c>
      <c r="AB22" s="17">
        <v>935289.25742000004</v>
      </c>
      <c r="AC22" s="321"/>
      <c r="AD22" s="321"/>
      <c r="AE22" s="315"/>
      <c r="AF22" s="315"/>
      <c r="AG22" s="315"/>
      <c r="AH22" s="315"/>
      <c r="AI22" s="315"/>
    </row>
    <row r="23" spans="1:35">
      <c r="A23" s="389"/>
      <c r="B23" s="267"/>
      <c r="C23" s="268"/>
      <c r="D23" s="268"/>
      <c r="E23" s="269"/>
      <c r="F23" s="82" t="s">
        <v>18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/>
      <c r="R23" s="16"/>
      <c r="S23" s="16"/>
      <c r="T23" s="16"/>
      <c r="U23" s="16"/>
      <c r="V23" s="16">
        <v>0</v>
      </c>
      <c r="W23" s="16"/>
      <c r="X23" s="16"/>
      <c r="Y23" s="16"/>
      <c r="Z23" s="16">
        <v>0</v>
      </c>
      <c r="AA23" s="16">
        <v>0</v>
      </c>
      <c r="AB23" s="17">
        <v>0</v>
      </c>
      <c r="AC23" s="322"/>
      <c r="AD23" s="322"/>
      <c r="AE23" s="316"/>
      <c r="AF23" s="316"/>
      <c r="AG23" s="316"/>
      <c r="AH23" s="316"/>
      <c r="AI23" s="316"/>
    </row>
    <row r="24" spans="1:35">
      <c r="A24" s="389"/>
      <c r="B24" s="267"/>
      <c r="C24" s="268"/>
      <c r="D24" s="268"/>
      <c r="E24" s="269"/>
      <c r="F24" s="82" t="s">
        <v>48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/>
      <c r="R24" s="16"/>
      <c r="S24" s="16"/>
      <c r="T24" s="16"/>
      <c r="U24" s="16"/>
      <c r="V24" s="16">
        <v>0</v>
      </c>
      <c r="W24" s="16"/>
      <c r="X24" s="16"/>
      <c r="Y24" s="16"/>
      <c r="Z24" s="16">
        <v>0</v>
      </c>
      <c r="AA24" s="16">
        <v>0</v>
      </c>
      <c r="AB24" s="17">
        <v>0</v>
      </c>
      <c r="AC24" s="322"/>
      <c r="AD24" s="322"/>
      <c r="AE24" s="316"/>
      <c r="AF24" s="316"/>
      <c r="AG24" s="316"/>
      <c r="AH24" s="316"/>
      <c r="AI24" s="316"/>
    </row>
    <row r="25" spans="1:35" ht="31.5">
      <c r="A25" s="389"/>
      <c r="B25" s="267"/>
      <c r="C25" s="268"/>
      <c r="D25" s="268"/>
      <c r="E25" s="269"/>
      <c r="F25" s="82" t="s">
        <v>14</v>
      </c>
      <c r="G25" s="16">
        <v>8859.09</v>
      </c>
      <c r="H25" s="16">
        <v>178423.49741999997</v>
      </c>
      <c r="I25" s="16">
        <v>103784.95</v>
      </c>
      <c r="J25" s="16">
        <v>200695.37000000002</v>
      </c>
      <c r="K25" s="16">
        <v>288355.27</v>
      </c>
      <c r="L25" s="16">
        <v>164030.17000000001</v>
      </c>
      <c r="M25" s="16">
        <v>0</v>
      </c>
      <c r="N25" s="16">
        <v>0</v>
      </c>
      <c r="O25" s="16">
        <v>0</v>
      </c>
      <c r="P25" s="16">
        <v>0</v>
      </c>
      <c r="Q25" s="16"/>
      <c r="R25" s="16"/>
      <c r="S25" s="16"/>
      <c r="T25" s="16"/>
      <c r="U25" s="16"/>
      <c r="V25" s="16">
        <v>0</v>
      </c>
      <c r="W25" s="16"/>
      <c r="X25" s="16"/>
      <c r="Y25" s="16"/>
      <c r="Z25" s="16">
        <v>0</v>
      </c>
      <c r="AA25" s="16">
        <v>0</v>
      </c>
      <c r="AB25" s="17">
        <v>935289.25742000004</v>
      </c>
      <c r="AC25" s="322"/>
      <c r="AD25" s="322"/>
      <c r="AE25" s="317"/>
      <c r="AF25" s="317"/>
      <c r="AG25" s="317"/>
      <c r="AH25" s="317"/>
      <c r="AI25" s="317"/>
    </row>
    <row r="26" spans="1:35" ht="31.5">
      <c r="A26" s="389"/>
      <c r="B26" s="267"/>
      <c r="C26" s="268"/>
      <c r="D26" s="268"/>
      <c r="E26" s="269"/>
      <c r="F26" s="119" t="s">
        <v>340</v>
      </c>
      <c r="G26" s="16">
        <v>7530.2264999999998</v>
      </c>
      <c r="H26" s="16">
        <v>151206.35280999998</v>
      </c>
      <c r="I26" s="16">
        <v>87953.351151355935</v>
      </c>
      <c r="J26" s="16">
        <v>170080.82579999999</v>
      </c>
      <c r="K26" s="16">
        <v>244368.86579000001</v>
      </c>
      <c r="L26" s="16">
        <v>139008.61546</v>
      </c>
      <c r="M26" s="16">
        <v>0</v>
      </c>
      <c r="N26" s="16">
        <v>0</v>
      </c>
      <c r="O26" s="16">
        <v>0</v>
      </c>
      <c r="P26" s="16">
        <v>0</v>
      </c>
      <c r="Q26" s="16"/>
      <c r="R26" s="16"/>
      <c r="S26" s="16"/>
      <c r="T26" s="16"/>
      <c r="U26" s="16"/>
      <c r="V26" s="16">
        <v>0</v>
      </c>
      <c r="W26" s="16"/>
      <c r="X26" s="16"/>
      <c r="Y26" s="16"/>
      <c r="Z26" s="16">
        <v>0</v>
      </c>
      <c r="AA26" s="16">
        <v>0</v>
      </c>
      <c r="AB26" s="17">
        <v>792618.01101135591</v>
      </c>
      <c r="AC26" s="322"/>
      <c r="AD26" s="322"/>
      <c r="AE26" s="99"/>
      <c r="AF26" s="99"/>
      <c r="AG26" s="99"/>
      <c r="AH26" s="99"/>
      <c r="AI26" s="99"/>
    </row>
    <row r="27" spans="1:35">
      <c r="A27" s="390"/>
      <c r="B27" s="270"/>
      <c r="C27" s="271"/>
      <c r="D27" s="271"/>
      <c r="E27" s="272"/>
      <c r="F27" s="119" t="s">
        <v>341</v>
      </c>
      <c r="G27" s="16">
        <v>1328.8634999999999</v>
      </c>
      <c r="H27" s="16">
        <v>27217.144609999992</v>
      </c>
      <c r="I27" s="16">
        <v>15831.598848644064</v>
      </c>
      <c r="J27" s="16">
        <v>30614.544200000018</v>
      </c>
      <c r="K27" s="16">
        <v>43986.404209999993</v>
      </c>
      <c r="L27" s="16">
        <v>25021.554539999997</v>
      </c>
      <c r="M27" s="16">
        <v>0</v>
      </c>
      <c r="N27" s="16">
        <v>0</v>
      </c>
      <c r="O27" s="16">
        <v>0</v>
      </c>
      <c r="P27" s="16">
        <v>0</v>
      </c>
      <c r="Q27" s="16"/>
      <c r="R27" s="16"/>
      <c r="S27" s="16"/>
      <c r="T27" s="16"/>
      <c r="U27" s="16"/>
      <c r="V27" s="16">
        <v>0</v>
      </c>
      <c r="W27" s="16"/>
      <c r="X27" s="16"/>
      <c r="Y27" s="16"/>
      <c r="Z27" s="16">
        <v>0</v>
      </c>
      <c r="AA27" s="16">
        <v>0</v>
      </c>
      <c r="AB27" s="17">
        <v>142671.24640864407</v>
      </c>
      <c r="AC27" s="323"/>
      <c r="AD27" s="322"/>
      <c r="AE27" s="99"/>
      <c r="AF27" s="99"/>
      <c r="AG27" s="99"/>
      <c r="AH27" s="99"/>
      <c r="AI27" s="99"/>
    </row>
    <row r="28" spans="1:35" s="57" customFormat="1" ht="94.5" customHeight="1">
      <c r="A28" s="291" t="s">
        <v>482</v>
      </c>
      <c r="B28" s="273" t="s">
        <v>431</v>
      </c>
      <c r="C28" s="297" t="s">
        <v>61</v>
      </c>
      <c r="D28" s="303" t="s">
        <v>15</v>
      </c>
      <c r="E28" s="282" t="s">
        <v>355</v>
      </c>
      <c r="F28" s="155" t="s">
        <v>2</v>
      </c>
      <c r="G28" s="131">
        <v>2.09</v>
      </c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>
        <v>0</v>
      </c>
      <c r="AA28" s="56">
        <v>0</v>
      </c>
      <c r="AB28" s="165">
        <v>0</v>
      </c>
      <c r="AC28" s="285" t="s">
        <v>249</v>
      </c>
      <c r="AD28" s="285" t="s">
        <v>437</v>
      </c>
      <c r="AE28" s="158"/>
      <c r="AF28" s="158"/>
      <c r="AG28" s="158"/>
      <c r="AH28" s="158"/>
      <c r="AI28" s="158"/>
    </row>
    <row r="29" spans="1:35" s="57" customFormat="1">
      <c r="A29" s="292"/>
      <c r="B29" s="274"/>
      <c r="C29" s="298"/>
      <c r="D29" s="304"/>
      <c r="E29" s="283"/>
      <c r="F29" s="155" t="s">
        <v>18</v>
      </c>
      <c r="G29" s="131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>
        <v>0</v>
      </c>
      <c r="AA29" s="56">
        <v>0</v>
      </c>
      <c r="AB29" s="165">
        <v>0</v>
      </c>
      <c r="AC29" s="286"/>
      <c r="AD29" s="286"/>
      <c r="AE29" s="158"/>
      <c r="AF29" s="158"/>
      <c r="AG29" s="158"/>
      <c r="AH29" s="158"/>
      <c r="AI29" s="158"/>
    </row>
    <row r="30" spans="1:35" s="57" customFormat="1">
      <c r="A30" s="292"/>
      <c r="B30" s="274"/>
      <c r="C30" s="298"/>
      <c r="D30" s="304"/>
      <c r="E30" s="283"/>
      <c r="F30" s="155" t="s">
        <v>48</v>
      </c>
      <c r="G30" s="131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>
        <v>0</v>
      </c>
      <c r="AA30" s="56">
        <v>0</v>
      </c>
      <c r="AB30" s="165">
        <v>0</v>
      </c>
      <c r="AC30" s="286"/>
      <c r="AD30" s="286"/>
      <c r="AE30" s="158"/>
      <c r="AF30" s="158"/>
      <c r="AG30" s="158"/>
      <c r="AH30" s="158"/>
      <c r="AI30" s="158"/>
    </row>
    <row r="31" spans="1:35" s="57" customFormat="1" ht="47.25">
      <c r="A31" s="292"/>
      <c r="B31" s="274"/>
      <c r="C31" s="298"/>
      <c r="D31" s="304"/>
      <c r="E31" s="283"/>
      <c r="F31" s="155" t="s">
        <v>342</v>
      </c>
      <c r="G31" s="131">
        <v>2.09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>
        <v>0</v>
      </c>
      <c r="AA31" s="56">
        <v>0</v>
      </c>
      <c r="AB31" s="165">
        <v>0</v>
      </c>
      <c r="AC31" s="286"/>
      <c r="AD31" s="286"/>
      <c r="AE31" s="158"/>
      <c r="AF31" s="158"/>
      <c r="AG31" s="158"/>
      <c r="AH31" s="158"/>
      <c r="AI31" s="158"/>
    </row>
    <row r="32" spans="1:35" s="57" customFormat="1" ht="31.5">
      <c r="A32" s="292"/>
      <c r="B32" s="274"/>
      <c r="C32" s="298"/>
      <c r="D32" s="304"/>
      <c r="E32" s="283"/>
      <c r="F32" s="118" t="s">
        <v>340</v>
      </c>
      <c r="G32" s="131">
        <v>1.7764999999999997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>
        <v>0</v>
      </c>
      <c r="AA32" s="56">
        <v>0</v>
      </c>
      <c r="AB32" s="165">
        <v>0</v>
      </c>
      <c r="AC32" s="286"/>
      <c r="AD32" s="286"/>
      <c r="AE32" s="158"/>
      <c r="AF32" s="158"/>
      <c r="AG32" s="158"/>
      <c r="AH32" s="158"/>
      <c r="AI32" s="158"/>
    </row>
    <row r="33" spans="1:35" s="57" customFormat="1">
      <c r="A33" s="293"/>
      <c r="B33" s="275"/>
      <c r="C33" s="299"/>
      <c r="D33" s="305"/>
      <c r="E33" s="284"/>
      <c r="F33" s="118" t="s">
        <v>341</v>
      </c>
      <c r="G33" s="131">
        <v>0.31349999999999995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>
        <v>0</v>
      </c>
      <c r="AA33" s="56">
        <v>0</v>
      </c>
      <c r="AB33" s="165">
        <v>0</v>
      </c>
      <c r="AC33" s="287"/>
      <c r="AD33" s="287"/>
      <c r="AE33" s="158"/>
      <c r="AF33" s="158"/>
      <c r="AG33" s="158"/>
      <c r="AH33" s="158"/>
      <c r="AI33" s="158"/>
    </row>
    <row r="34" spans="1:35" s="57" customFormat="1" ht="63" customHeight="1">
      <c r="A34" s="291" t="s">
        <v>483</v>
      </c>
      <c r="B34" s="300" t="s">
        <v>434</v>
      </c>
      <c r="C34" s="297" t="s">
        <v>61</v>
      </c>
      <c r="D34" s="303" t="s">
        <v>15</v>
      </c>
      <c r="E34" s="282" t="s">
        <v>355</v>
      </c>
      <c r="F34" s="155" t="s">
        <v>2</v>
      </c>
      <c r="G34" s="131">
        <v>7</v>
      </c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>
        <v>0</v>
      </c>
      <c r="AA34" s="56">
        <v>0</v>
      </c>
      <c r="AB34" s="165">
        <v>0</v>
      </c>
      <c r="AC34" s="285" t="s">
        <v>249</v>
      </c>
      <c r="AD34" s="285" t="s">
        <v>437</v>
      </c>
      <c r="AE34" s="158"/>
      <c r="AF34" s="158"/>
      <c r="AG34" s="158"/>
      <c r="AH34" s="158"/>
      <c r="AI34" s="158"/>
    </row>
    <row r="35" spans="1:35" s="57" customFormat="1">
      <c r="A35" s="292"/>
      <c r="B35" s="301"/>
      <c r="C35" s="298"/>
      <c r="D35" s="304"/>
      <c r="E35" s="283"/>
      <c r="F35" s="155" t="s">
        <v>18</v>
      </c>
      <c r="G35" s="131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>
        <v>0</v>
      </c>
      <c r="AA35" s="56">
        <v>0</v>
      </c>
      <c r="AB35" s="165">
        <v>0</v>
      </c>
      <c r="AC35" s="286"/>
      <c r="AD35" s="286"/>
      <c r="AE35" s="158"/>
      <c r="AF35" s="158"/>
      <c r="AG35" s="158"/>
      <c r="AH35" s="158"/>
      <c r="AI35" s="158"/>
    </row>
    <row r="36" spans="1:35" s="57" customFormat="1">
      <c r="A36" s="292"/>
      <c r="B36" s="301"/>
      <c r="C36" s="298"/>
      <c r="D36" s="304"/>
      <c r="E36" s="283"/>
      <c r="F36" s="155" t="s">
        <v>48</v>
      </c>
      <c r="G36" s="131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>
        <v>0</v>
      </c>
      <c r="AA36" s="56">
        <v>0</v>
      </c>
      <c r="AB36" s="165">
        <v>0</v>
      </c>
      <c r="AC36" s="286"/>
      <c r="AD36" s="286"/>
      <c r="AE36" s="158"/>
      <c r="AF36" s="158"/>
      <c r="AG36" s="158"/>
      <c r="AH36" s="158"/>
      <c r="AI36" s="158"/>
    </row>
    <row r="37" spans="1:35" s="57" customFormat="1" ht="47.25">
      <c r="A37" s="292"/>
      <c r="B37" s="301"/>
      <c r="C37" s="298"/>
      <c r="D37" s="304"/>
      <c r="E37" s="283"/>
      <c r="F37" s="155" t="s">
        <v>342</v>
      </c>
      <c r="G37" s="131">
        <v>7</v>
      </c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>
        <v>0</v>
      </c>
      <c r="AA37" s="56">
        <v>0</v>
      </c>
      <c r="AB37" s="165">
        <v>0</v>
      </c>
      <c r="AC37" s="286"/>
      <c r="AD37" s="286"/>
      <c r="AE37" s="158"/>
      <c r="AF37" s="158"/>
      <c r="AG37" s="158"/>
      <c r="AH37" s="158"/>
      <c r="AI37" s="158"/>
    </row>
    <row r="38" spans="1:35" s="57" customFormat="1" ht="31.5">
      <c r="A38" s="292"/>
      <c r="B38" s="301"/>
      <c r="C38" s="298"/>
      <c r="D38" s="304"/>
      <c r="E38" s="283"/>
      <c r="F38" s="118" t="s">
        <v>340</v>
      </c>
      <c r="G38" s="131">
        <v>5.95</v>
      </c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>
        <v>0</v>
      </c>
      <c r="AA38" s="56">
        <v>0</v>
      </c>
      <c r="AB38" s="165">
        <v>0</v>
      </c>
      <c r="AC38" s="286"/>
      <c r="AD38" s="286"/>
      <c r="AE38" s="158"/>
      <c r="AF38" s="158"/>
      <c r="AG38" s="158"/>
      <c r="AH38" s="158"/>
      <c r="AI38" s="158"/>
    </row>
    <row r="39" spans="1:35" s="57" customFormat="1">
      <c r="A39" s="293"/>
      <c r="B39" s="302"/>
      <c r="C39" s="299"/>
      <c r="D39" s="305"/>
      <c r="E39" s="284"/>
      <c r="F39" s="118" t="s">
        <v>341</v>
      </c>
      <c r="G39" s="131">
        <v>1.05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>
        <v>0</v>
      </c>
      <c r="AA39" s="56">
        <v>0</v>
      </c>
      <c r="AB39" s="165">
        <v>0</v>
      </c>
      <c r="AC39" s="287"/>
      <c r="AD39" s="287"/>
      <c r="AE39" s="158"/>
      <c r="AF39" s="158"/>
      <c r="AG39" s="158"/>
      <c r="AH39" s="158"/>
      <c r="AI39" s="158"/>
    </row>
    <row r="40" spans="1:35" s="57" customFormat="1" ht="63" customHeight="1">
      <c r="A40" s="291" t="s">
        <v>484</v>
      </c>
      <c r="B40" s="273" t="s">
        <v>435</v>
      </c>
      <c r="C40" s="297" t="s">
        <v>61</v>
      </c>
      <c r="D40" s="303" t="s">
        <v>15</v>
      </c>
      <c r="E40" s="282" t="s">
        <v>355</v>
      </c>
      <c r="F40" s="155" t="s">
        <v>2</v>
      </c>
      <c r="G40" s="131">
        <v>1670</v>
      </c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>
        <v>0</v>
      </c>
      <c r="AA40" s="56">
        <v>0</v>
      </c>
      <c r="AB40" s="165">
        <v>0</v>
      </c>
      <c r="AC40" s="285" t="s">
        <v>249</v>
      </c>
      <c r="AD40" s="285" t="s">
        <v>437</v>
      </c>
      <c r="AE40" s="158"/>
      <c r="AF40" s="158"/>
      <c r="AG40" s="158"/>
      <c r="AH40" s="158"/>
      <c r="AI40" s="158"/>
    </row>
    <row r="41" spans="1:35" s="57" customFormat="1">
      <c r="A41" s="292"/>
      <c r="B41" s="274"/>
      <c r="C41" s="298"/>
      <c r="D41" s="304"/>
      <c r="E41" s="283"/>
      <c r="F41" s="155" t="s">
        <v>18</v>
      </c>
      <c r="G41" s="131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>
        <v>0</v>
      </c>
      <c r="AA41" s="56">
        <v>0</v>
      </c>
      <c r="AB41" s="165">
        <v>0</v>
      </c>
      <c r="AC41" s="286"/>
      <c r="AD41" s="286"/>
      <c r="AE41" s="158"/>
      <c r="AF41" s="158"/>
      <c r="AG41" s="158"/>
      <c r="AH41" s="158"/>
      <c r="AI41" s="158"/>
    </row>
    <row r="42" spans="1:35" s="57" customFormat="1">
      <c r="A42" s="292"/>
      <c r="B42" s="274"/>
      <c r="C42" s="298"/>
      <c r="D42" s="304"/>
      <c r="E42" s="283"/>
      <c r="F42" s="155" t="s">
        <v>48</v>
      </c>
      <c r="G42" s="131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>
        <v>0</v>
      </c>
      <c r="AA42" s="56">
        <v>0</v>
      </c>
      <c r="AB42" s="165">
        <v>0</v>
      </c>
      <c r="AC42" s="286"/>
      <c r="AD42" s="286"/>
      <c r="AE42" s="158"/>
      <c r="AF42" s="158"/>
      <c r="AG42" s="158"/>
      <c r="AH42" s="158"/>
      <c r="AI42" s="158"/>
    </row>
    <row r="43" spans="1:35" s="57" customFormat="1" ht="47.25">
      <c r="A43" s="292"/>
      <c r="B43" s="274"/>
      <c r="C43" s="298"/>
      <c r="D43" s="304"/>
      <c r="E43" s="283"/>
      <c r="F43" s="155" t="s">
        <v>342</v>
      </c>
      <c r="G43" s="131">
        <v>1670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>
        <v>0</v>
      </c>
      <c r="AA43" s="56">
        <v>0</v>
      </c>
      <c r="AB43" s="165">
        <v>0</v>
      </c>
      <c r="AC43" s="286"/>
      <c r="AD43" s="286"/>
      <c r="AE43" s="158"/>
      <c r="AF43" s="158"/>
      <c r="AG43" s="158"/>
      <c r="AH43" s="158"/>
      <c r="AI43" s="158"/>
    </row>
    <row r="44" spans="1:35" s="57" customFormat="1" ht="31.5">
      <c r="A44" s="292"/>
      <c r="B44" s="274"/>
      <c r="C44" s="298"/>
      <c r="D44" s="304"/>
      <c r="E44" s="283"/>
      <c r="F44" s="118" t="s">
        <v>340</v>
      </c>
      <c r="G44" s="131">
        <v>1419.5</v>
      </c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>
        <v>0</v>
      </c>
      <c r="AA44" s="56">
        <v>0</v>
      </c>
      <c r="AB44" s="165">
        <v>0</v>
      </c>
      <c r="AC44" s="286"/>
      <c r="AD44" s="286"/>
      <c r="AE44" s="158"/>
      <c r="AF44" s="158"/>
      <c r="AG44" s="158"/>
      <c r="AH44" s="158"/>
      <c r="AI44" s="158"/>
    </row>
    <row r="45" spans="1:35" s="57" customFormat="1">
      <c r="A45" s="293"/>
      <c r="B45" s="275"/>
      <c r="C45" s="299"/>
      <c r="D45" s="305"/>
      <c r="E45" s="284"/>
      <c r="F45" s="118" t="s">
        <v>341</v>
      </c>
      <c r="G45" s="131">
        <v>250.5</v>
      </c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>
        <v>0</v>
      </c>
      <c r="AA45" s="56">
        <v>0</v>
      </c>
      <c r="AB45" s="165">
        <v>0</v>
      </c>
      <c r="AC45" s="287"/>
      <c r="AD45" s="287"/>
      <c r="AE45" s="158"/>
      <c r="AF45" s="158"/>
      <c r="AG45" s="158"/>
      <c r="AH45" s="158"/>
      <c r="AI45" s="158"/>
    </row>
    <row r="46" spans="1:35" s="57" customFormat="1" ht="31.5" customHeight="1">
      <c r="A46" s="291" t="s">
        <v>485</v>
      </c>
      <c r="B46" s="279" t="s">
        <v>436</v>
      </c>
      <c r="C46" s="297" t="s">
        <v>61</v>
      </c>
      <c r="D46" s="303" t="s">
        <v>15</v>
      </c>
      <c r="E46" s="282" t="s">
        <v>471</v>
      </c>
      <c r="F46" s="155" t="s">
        <v>2</v>
      </c>
      <c r="G46" s="131">
        <v>5490</v>
      </c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>
        <v>0</v>
      </c>
      <c r="AA46" s="56">
        <v>0</v>
      </c>
      <c r="AB46" s="165">
        <v>0</v>
      </c>
      <c r="AC46" s="285" t="s">
        <v>249</v>
      </c>
      <c r="AD46" s="285" t="s">
        <v>437</v>
      </c>
      <c r="AE46" s="158"/>
      <c r="AF46" s="158"/>
      <c r="AG46" s="158"/>
      <c r="AH46" s="158"/>
      <c r="AI46" s="158"/>
    </row>
    <row r="47" spans="1:35" s="57" customFormat="1">
      <c r="A47" s="292"/>
      <c r="B47" s="280"/>
      <c r="C47" s="298"/>
      <c r="D47" s="304"/>
      <c r="E47" s="283"/>
      <c r="F47" s="155" t="s">
        <v>18</v>
      </c>
      <c r="G47" s="131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>
        <v>0</v>
      </c>
      <c r="AA47" s="56">
        <v>0</v>
      </c>
      <c r="AB47" s="165">
        <v>0</v>
      </c>
      <c r="AC47" s="286"/>
      <c r="AD47" s="286"/>
      <c r="AE47" s="158"/>
      <c r="AF47" s="158"/>
      <c r="AG47" s="158"/>
      <c r="AH47" s="158"/>
      <c r="AI47" s="158"/>
    </row>
    <row r="48" spans="1:35" s="57" customFormat="1">
      <c r="A48" s="292"/>
      <c r="B48" s="280"/>
      <c r="C48" s="298"/>
      <c r="D48" s="304"/>
      <c r="E48" s="283"/>
      <c r="F48" s="155" t="s">
        <v>48</v>
      </c>
      <c r="G48" s="131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>
        <v>0</v>
      </c>
      <c r="AA48" s="56">
        <v>0</v>
      </c>
      <c r="AB48" s="165">
        <v>0</v>
      </c>
      <c r="AC48" s="286"/>
      <c r="AD48" s="286"/>
      <c r="AE48" s="158"/>
      <c r="AF48" s="158"/>
      <c r="AG48" s="158"/>
      <c r="AH48" s="158"/>
      <c r="AI48" s="158"/>
    </row>
    <row r="49" spans="1:35" s="57" customFormat="1" ht="47.25">
      <c r="A49" s="292"/>
      <c r="B49" s="280"/>
      <c r="C49" s="298"/>
      <c r="D49" s="304"/>
      <c r="E49" s="283"/>
      <c r="F49" s="155" t="s">
        <v>342</v>
      </c>
      <c r="G49" s="131">
        <v>5490</v>
      </c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>
        <v>0</v>
      </c>
      <c r="AA49" s="56">
        <v>0</v>
      </c>
      <c r="AB49" s="165">
        <v>0</v>
      </c>
      <c r="AC49" s="286"/>
      <c r="AD49" s="286"/>
      <c r="AE49" s="158"/>
      <c r="AF49" s="158"/>
      <c r="AG49" s="158"/>
      <c r="AH49" s="158"/>
      <c r="AI49" s="158"/>
    </row>
    <row r="50" spans="1:35" s="57" customFormat="1" ht="31.5">
      <c r="A50" s="292"/>
      <c r="B50" s="280"/>
      <c r="C50" s="298"/>
      <c r="D50" s="304"/>
      <c r="E50" s="283"/>
      <c r="F50" s="118" t="s">
        <v>340</v>
      </c>
      <c r="G50" s="131">
        <v>4666.5</v>
      </c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>
        <v>0</v>
      </c>
      <c r="AA50" s="56">
        <v>0</v>
      </c>
      <c r="AB50" s="165">
        <v>0</v>
      </c>
      <c r="AC50" s="286"/>
      <c r="AD50" s="286"/>
      <c r="AE50" s="158"/>
      <c r="AF50" s="158"/>
      <c r="AG50" s="158"/>
      <c r="AH50" s="158"/>
      <c r="AI50" s="158"/>
    </row>
    <row r="51" spans="1:35" s="57" customFormat="1">
      <c r="A51" s="293"/>
      <c r="B51" s="281"/>
      <c r="C51" s="299"/>
      <c r="D51" s="305"/>
      <c r="E51" s="284"/>
      <c r="F51" s="118" t="s">
        <v>341</v>
      </c>
      <c r="G51" s="131">
        <v>823.5</v>
      </c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>
        <v>0</v>
      </c>
      <c r="AA51" s="56">
        <v>0</v>
      </c>
      <c r="AB51" s="165">
        <v>0</v>
      </c>
      <c r="AC51" s="287"/>
      <c r="AD51" s="287"/>
      <c r="AE51" s="158"/>
      <c r="AF51" s="158"/>
      <c r="AG51" s="158"/>
      <c r="AH51" s="158"/>
      <c r="AI51" s="158"/>
    </row>
    <row r="52" spans="1:35" ht="14.25" customHeight="1">
      <c r="A52" s="291" t="s">
        <v>486</v>
      </c>
      <c r="B52" s="276" t="s">
        <v>209</v>
      </c>
      <c r="C52" s="297" t="s">
        <v>61</v>
      </c>
      <c r="D52" s="303" t="s">
        <v>15</v>
      </c>
      <c r="E52" s="306">
        <v>0.19</v>
      </c>
      <c r="F52" s="61" t="s">
        <v>2</v>
      </c>
      <c r="G52" s="76"/>
      <c r="H52" s="13">
        <v>482.75855000000001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/>
      <c r="R52" s="13"/>
      <c r="S52" s="13"/>
      <c r="T52" s="13"/>
      <c r="U52" s="13"/>
      <c r="V52" s="13">
        <v>0</v>
      </c>
      <c r="W52" s="13"/>
      <c r="X52" s="13"/>
      <c r="Y52" s="13"/>
      <c r="Z52" s="56">
        <v>0</v>
      </c>
      <c r="AA52" s="56">
        <v>0</v>
      </c>
      <c r="AB52" s="165">
        <v>482.75855000000001</v>
      </c>
      <c r="AC52" s="285" t="s">
        <v>249</v>
      </c>
      <c r="AD52" s="285" t="s">
        <v>250</v>
      </c>
      <c r="AE52" s="315"/>
      <c r="AF52" s="315"/>
      <c r="AG52" s="315"/>
      <c r="AH52" s="315"/>
      <c r="AI52" s="315"/>
    </row>
    <row r="53" spans="1:35">
      <c r="A53" s="292"/>
      <c r="B53" s="277"/>
      <c r="C53" s="298"/>
      <c r="D53" s="304"/>
      <c r="E53" s="307"/>
      <c r="F53" s="61" t="s">
        <v>18</v>
      </c>
      <c r="G53" s="76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56">
        <v>0</v>
      </c>
      <c r="AA53" s="56">
        <v>0</v>
      </c>
      <c r="AB53" s="165">
        <v>0</v>
      </c>
      <c r="AC53" s="286"/>
      <c r="AD53" s="286"/>
      <c r="AE53" s="316"/>
      <c r="AF53" s="316"/>
      <c r="AG53" s="316"/>
      <c r="AH53" s="316"/>
      <c r="AI53" s="316"/>
    </row>
    <row r="54" spans="1:35">
      <c r="A54" s="292"/>
      <c r="B54" s="277"/>
      <c r="C54" s="298"/>
      <c r="D54" s="304"/>
      <c r="E54" s="307"/>
      <c r="F54" s="61" t="s">
        <v>48</v>
      </c>
      <c r="G54" s="76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56">
        <v>0</v>
      </c>
      <c r="AA54" s="56">
        <v>0</v>
      </c>
      <c r="AB54" s="165">
        <v>0</v>
      </c>
      <c r="AC54" s="286"/>
      <c r="AD54" s="286"/>
      <c r="AE54" s="316"/>
      <c r="AF54" s="316"/>
      <c r="AG54" s="316"/>
      <c r="AH54" s="316"/>
      <c r="AI54" s="316"/>
    </row>
    <row r="55" spans="1:35" ht="47.25">
      <c r="A55" s="292"/>
      <c r="B55" s="277"/>
      <c r="C55" s="298"/>
      <c r="D55" s="304"/>
      <c r="E55" s="307"/>
      <c r="F55" s="61" t="s">
        <v>342</v>
      </c>
      <c r="G55" s="76"/>
      <c r="H55" s="91">
        <v>482.75855000000001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56">
        <v>0</v>
      </c>
      <c r="AA55" s="56">
        <v>0</v>
      </c>
      <c r="AB55" s="165">
        <v>482.75855000000001</v>
      </c>
      <c r="AC55" s="286"/>
      <c r="AD55" s="286"/>
      <c r="AE55" s="317"/>
      <c r="AF55" s="317"/>
      <c r="AG55" s="317"/>
      <c r="AH55" s="317"/>
      <c r="AI55" s="317"/>
    </row>
    <row r="56" spans="1:35" ht="31.5">
      <c r="A56" s="292"/>
      <c r="B56" s="277"/>
      <c r="C56" s="298"/>
      <c r="D56" s="304"/>
      <c r="E56" s="307"/>
      <c r="F56" s="118" t="s">
        <v>340</v>
      </c>
      <c r="G56" s="76"/>
      <c r="H56" s="93">
        <v>409.11741999999998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56">
        <v>0</v>
      </c>
      <c r="AA56" s="56">
        <v>0</v>
      </c>
      <c r="AB56" s="165">
        <v>409.11741999999998</v>
      </c>
      <c r="AC56" s="286"/>
      <c r="AD56" s="286"/>
      <c r="AE56" s="99"/>
      <c r="AF56" s="99"/>
      <c r="AG56" s="99"/>
      <c r="AH56" s="99"/>
      <c r="AI56" s="99"/>
    </row>
    <row r="57" spans="1:35">
      <c r="A57" s="293"/>
      <c r="B57" s="278"/>
      <c r="C57" s="299"/>
      <c r="D57" s="305"/>
      <c r="E57" s="308"/>
      <c r="F57" s="118" t="s">
        <v>341</v>
      </c>
      <c r="G57" s="76"/>
      <c r="H57" s="93">
        <v>73.641130000000032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56">
        <v>0</v>
      </c>
      <c r="AA57" s="56">
        <v>0</v>
      </c>
      <c r="AB57" s="165">
        <v>73.641130000000032</v>
      </c>
      <c r="AC57" s="287"/>
      <c r="AD57" s="287"/>
      <c r="AE57" s="99"/>
      <c r="AF57" s="99"/>
      <c r="AG57" s="99"/>
      <c r="AH57" s="99"/>
      <c r="AI57" s="99"/>
    </row>
    <row r="58" spans="1:35" ht="15.75" customHeight="1">
      <c r="A58" s="291" t="s">
        <v>487</v>
      </c>
      <c r="B58" s="276" t="s">
        <v>210</v>
      </c>
      <c r="C58" s="297" t="s">
        <v>61</v>
      </c>
      <c r="D58" s="303" t="s">
        <v>15</v>
      </c>
      <c r="E58" s="306">
        <v>0.16</v>
      </c>
      <c r="F58" s="61" t="s">
        <v>2</v>
      </c>
      <c r="G58" s="76"/>
      <c r="H58" s="13">
        <v>406.53350999999998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/>
      <c r="R58" s="13"/>
      <c r="S58" s="13"/>
      <c r="T58" s="13"/>
      <c r="U58" s="13"/>
      <c r="V58" s="13">
        <v>0</v>
      </c>
      <c r="W58" s="13"/>
      <c r="X58" s="13"/>
      <c r="Y58" s="13"/>
      <c r="Z58" s="56">
        <v>0</v>
      </c>
      <c r="AA58" s="56">
        <v>0</v>
      </c>
      <c r="AB58" s="165">
        <v>406.53350999999998</v>
      </c>
      <c r="AC58" s="285" t="s">
        <v>249</v>
      </c>
      <c r="AD58" s="285" t="s">
        <v>250</v>
      </c>
      <c r="AE58" s="315"/>
      <c r="AF58" s="315"/>
      <c r="AG58" s="315"/>
      <c r="AH58" s="315"/>
      <c r="AI58" s="315"/>
    </row>
    <row r="59" spans="1:35">
      <c r="A59" s="292"/>
      <c r="B59" s="277"/>
      <c r="C59" s="298"/>
      <c r="D59" s="304"/>
      <c r="E59" s="307"/>
      <c r="F59" s="61" t="s">
        <v>18</v>
      </c>
      <c r="G59" s="76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56">
        <v>0</v>
      </c>
      <c r="AA59" s="56">
        <v>0</v>
      </c>
      <c r="AB59" s="165">
        <v>0</v>
      </c>
      <c r="AC59" s="286"/>
      <c r="AD59" s="286"/>
      <c r="AE59" s="316"/>
      <c r="AF59" s="316"/>
      <c r="AG59" s="316"/>
      <c r="AH59" s="316"/>
      <c r="AI59" s="316"/>
    </row>
    <row r="60" spans="1:35">
      <c r="A60" s="292"/>
      <c r="B60" s="277"/>
      <c r="C60" s="298"/>
      <c r="D60" s="304"/>
      <c r="E60" s="307"/>
      <c r="F60" s="61" t="s">
        <v>48</v>
      </c>
      <c r="G60" s="76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56">
        <v>0</v>
      </c>
      <c r="AA60" s="56">
        <v>0</v>
      </c>
      <c r="AB60" s="165">
        <v>0</v>
      </c>
      <c r="AC60" s="286"/>
      <c r="AD60" s="286"/>
      <c r="AE60" s="316"/>
      <c r="AF60" s="316"/>
      <c r="AG60" s="316"/>
      <c r="AH60" s="316"/>
      <c r="AI60" s="316"/>
    </row>
    <row r="61" spans="1:35" ht="47.25">
      <c r="A61" s="292"/>
      <c r="B61" s="277"/>
      <c r="C61" s="298"/>
      <c r="D61" s="304"/>
      <c r="E61" s="307"/>
      <c r="F61" s="61" t="s">
        <v>342</v>
      </c>
      <c r="G61" s="76"/>
      <c r="H61" s="92">
        <v>406.53350999999998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56">
        <v>0</v>
      </c>
      <c r="AA61" s="56">
        <v>0</v>
      </c>
      <c r="AB61" s="165">
        <v>406.53350999999998</v>
      </c>
      <c r="AC61" s="286"/>
      <c r="AD61" s="286"/>
      <c r="AE61" s="317"/>
      <c r="AF61" s="317"/>
      <c r="AG61" s="317"/>
      <c r="AH61" s="317"/>
      <c r="AI61" s="317"/>
    </row>
    <row r="62" spans="1:35" ht="36.75" customHeight="1">
      <c r="A62" s="292"/>
      <c r="B62" s="277"/>
      <c r="C62" s="298"/>
      <c r="D62" s="304"/>
      <c r="E62" s="307"/>
      <c r="F62" s="118" t="s">
        <v>340</v>
      </c>
      <c r="G62" s="76"/>
      <c r="H62" s="93">
        <v>344.51992000000001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56">
        <v>0</v>
      </c>
      <c r="AA62" s="56">
        <v>0</v>
      </c>
      <c r="AB62" s="165">
        <v>344.51992000000001</v>
      </c>
      <c r="AC62" s="286"/>
      <c r="AD62" s="286"/>
      <c r="AE62" s="99"/>
      <c r="AF62" s="99"/>
      <c r="AG62" s="99"/>
      <c r="AH62" s="99"/>
      <c r="AI62" s="99"/>
    </row>
    <row r="63" spans="1:35" ht="36.75" customHeight="1">
      <c r="A63" s="293"/>
      <c r="B63" s="278"/>
      <c r="C63" s="299"/>
      <c r="D63" s="305"/>
      <c r="E63" s="308"/>
      <c r="F63" s="118" t="s">
        <v>341</v>
      </c>
      <c r="G63" s="76"/>
      <c r="H63" s="93">
        <v>62.013589999999965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56">
        <v>0</v>
      </c>
      <c r="AA63" s="56">
        <v>0</v>
      </c>
      <c r="AB63" s="165">
        <v>62.013589999999965</v>
      </c>
      <c r="AC63" s="287"/>
      <c r="AD63" s="287"/>
      <c r="AE63" s="99"/>
      <c r="AF63" s="99"/>
      <c r="AG63" s="99"/>
      <c r="AH63" s="99"/>
      <c r="AI63" s="99"/>
    </row>
    <row r="64" spans="1:35" ht="15.75" customHeight="1">
      <c r="A64" s="291" t="s">
        <v>488</v>
      </c>
      <c r="B64" s="276" t="s">
        <v>211</v>
      </c>
      <c r="C64" s="297" t="s">
        <v>61</v>
      </c>
      <c r="D64" s="303" t="s">
        <v>15</v>
      </c>
      <c r="E64" s="306">
        <v>0.15</v>
      </c>
      <c r="F64" s="61" t="s">
        <v>2</v>
      </c>
      <c r="G64" s="76"/>
      <c r="H64" s="13">
        <v>381.13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/>
      <c r="R64" s="13"/>
      <c r="S64" s="13"/>
      <c r="T64" s="13"/>
      <c r="U64" s="13"/>
      <c r="V64" s="13">
        <v>0</v>
      </c>
      <c r="W64" s="13"/>
      <c r="X64" s="13"/>
      <c r="Y64" s="13"/>
      <c r="Z64" s="56">
        <v>0</v>
      </c>
      <c r="AA64" s="56">
        <v>0</v>
      </c>
      <c r="AB64" s="165">
        <v>381.13</v>
      </c>
      <c r="AC64" s="285" t="s">
        <v>249</v>
      </c>
      <c r="AD64" s="285" t="s">
        <v>250</v>
      </c>
      <c r="AE64" s="315"/>
      <c r="AF64" s="315"/>
      <c r="AG64" s="315"/>
      <c r="AH64" s="315"/>
      <c r="AI64" s="315"/>
    </row>
    <row r="65" spans="1:35">
      <c r="A65" s="292"/>
      <c r="B65" s="277"/>
      <c r="C65" s="298"/>
      <c r="D65" s="304"/>
      <c r="E65" s="307"/>
      <c r="F65" s="61" t="s">
        <v>18</v>
      </c>
      <c r="G65" s="76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56">
        <v>0</v>
      </c>
      <c r="AA65" s="56">
        <v>0</v>
      </c>
      <c r="AB65" s="165">
        <v>0</v>
      </c>
      <c r="AC65" s="286"/>
      <c r="AD65" s="286"/>
      <c r="AE65" s="316"/>
      <c r="AF65" s="316"/>
      <c r="AG65" s="316"/>
      <c r="AH65" s="316"/>
      <c r="AI65" s="316"/>
    </row>
    <row r="66" spans="1:35">
      <c r="A66" s="292"/>
      <c r="B66" s="277"/>
      <c r="C66" s="298"/>
      <c r="D66" s="304"/>
      <c r="E66" s="307"/>
      <c r="F66" s="61" t="s">
        <v>48</v>
      </c>
      <c r="G66" s="76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56">
        <v>0</v>
      </c>
      <c r="AA66" s="56">
        <v>0</v>
      </c>
      <c r="AB66" s="165">
        <v>0</v>
      </c>
      <c r="AC66" s="286"/>
      <c r="AD66" s="286"/>
      <c r="AE66" s="316"/>
      <c r="AF66" s="316"/>
      <c r="AG66" s="316"/>
      <c r="AH66" s="316"/>
      <c r="AI66" s="316"/>
    </row>
    <row r="67" spans="1:35" ht="47.25">
      <c r="A67" s="292"/>
      <c r="B67" s="277"/>
      <c r="C67" s="298"/>
      <c r="D67" s="304"/>
      <c r="E67" s="307"/>
      <c r="F67" s="61" t="s">
        <v>342</v>
      </c>
      <c r="G67" s="76"/>
      <c r="H67" s="93">
        <v>381.13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56">
        <v>0</v>
      </c>
      <c r="AA67" s="56">
        <v>0</v>
      </c>
      <c r="AB67" s="165">
        <v>381.13</v>
      </c>
      <c r="AC67" s="286"/>
      <c r="AD67" s="286"/>
      <c r="AE67" s="317"/>
      <c r="AF67" s="317"/>
      <c r="AG67" s="317"/>
      <c r="AH67" s="317"/>
      <c r="AI67" s="317"/>
    </row>
    <row r="68" spans="1:35" ht="36.75" customHeight="1">
      <c r="A68" s="292"/>
      <c r="B68" s="277"/>
      <c r="C68" s="298"/>
      <c r="D68" s="304"/>
      <c r="E68" s="307"/>
      <c r="F68" s="118" t="s">
        <v>340</v>
      </c>
      <c r="G68" s="76"/>
      <c r="H68" s="93">
        <v>322.98741999999999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56">
        <v>0</v>
      </c>
      <c r="AA68" s="56">
        <v>0</v>
      </c>
      <c r="AB68" s="165">
        <v>322.98741999999999</v>
      </c>
      <c r="AC68" s="286"/>
      <c r="AD68" s="286"/>
      <c r="AE68" s="99"/>
      <c r="AF68" s="99"/>
      <c r="AG68" s="99"/>
      <c r="AH68" s="99"/>
      <c r="AI68" s="99"/>
    </row>
    <row r="69" spans="1:35" ht="36.75" customHeight="1">
      <c r="A69" s="293"/>
      <c r="B69" s="278"/>
      <c r="C69" s="299"/>
      <c r="D69" s="305"/>
      <c r="E69" s="308"/>
      <c r="F69" s="118" t="s">
        <v>341</v>
      </c>
      <c r="G69" s="76"/>
      <c r="H69" s="93">
        <v>58.142580000000009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56">
        <v>0</v>
      </c>
      <c r="AA69" s="56">
        <v>0</v>
      </c>
      <c r="AB69" s="165">
        <v>58.142580000000009</v>
      </c>
      <c r="AC69" s="287"/>
      <c r="AD69" s="287"/>
      <c r="AE69" s="99"/>
      <c r="AF69" s="99"/>
      <c r="AG69" s="99"/>
      <c r="AH69" s="99"/>
      <c r="AI69" s="99"/>
    </row>
    <row r="70" spans="1:35" ht="15.75" customHeight="1">
      <c r="A70" s="291" t="s">
        <v>489</v>
      </c>
      <c r="B70" s="276" t="s">
        <v>212</v>
      </c>
      <c r="C70" s="297" t="s">
        <v>61</v>
      </c>
      <c r="D70" s="303" t="s">
        <v>15</v>
      </c>
      <c r="E70" s="306">
        <v>0.33</v>
      </c>
      <c r="F70" s="61" t="s">
        <v>2</v>
      </c>
      <c r="G70" s="76"/>
      <c r="H70" s="13">
        <v>838.47536000000002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/>
      <c r="R70" s="13"/>
      <c r="S70" s="13"/>
      <c r="T70" s="13"/>
      <c r="U70" s="13"/>
      <c r="V70" s="13">
        <v>0</v>
      </c>
      <c r="W70" s="13"/>
      <c r="X70" s="13"/>
      <c r="Y70" s="13"/>
      <c r="Z70" s="56">
        <v>0</v>
      </c>
      <c r="AA70" s="56">
        <v>0</v>
      </c>
      <c r="AB70" s="165">
        <v>838.47536000000002</v>
      </c>
      <c r="AC70" s="285" t="s">
        <v>249</v>
      </c>
      <c r="AD70" s="285" t="s">
        <v>250</v>
      </c>
      <c r="AE70" s="315"/>
      <c r="AF70" s="315"/>
      <c r="AG70" s="315"/>
      <c r="AH70" s="315"/>
      <c r="AI70" s="315"/>
    </row>
    <row r="71" spans="1:35">
      <c r="A71" s="292"/>
      <c r="B71" s="277"/>
      <c r="C71" s="298"/>
      <c r="D71" s="304"/>
      <c r="E71" s="307"/>
      <c r="F71" s="61" t="s">
        <v>18</v>
      </c>
      <c r="G71" s="76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56">
        <v>0</v>
      </c>
      <c r="AA71" s="56">
        <v>0</v>
      </c>
      <c r="AB71" s="165">
        <v>0</v>
      </c>
      <c r="AC71" s="286"/>
      <c r="AD71" s="286"/>
      <c r="AE71" s="316"/>
      <c r="AF71" s="316"/>
      <c r="AG71" s="316"/>
      <c r="AH71" s="316"/>
      <c r="AI71" s="316"/>
    </row>
    <row r="72" spans="1:35">
      <c r="A72" s="292"/>
      <c r="B72" s="277"/>
      <c r="C72" s="298"/>
      <c r="D72" s="304"/>
      <c r="E72" s="307"/>
      <c r="F72" s="61" t="s">
        <v>48</v>
      </c>
      <c r="G72" s="76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56">
        <v>0</v>
      </c>
      <c r="AA72" s="56">
        <v>0</v>
      </c>
      <c r="AB72" s="165">
        <v>0</v>
      </c>
      <c r="AC72" s="286"/>
      <c r="AD72" s="286"/>
      <c r="AE72" s="316"/>
      <c r="AF72" s="316"/>
      <c r="AG72" s="316"/>
      <c r="AH72" s="316"/>
      <c r="AI72" s="316"/>
    </row>
    <row r="73" spans="1:35" ht="47.25">
      <c r="A73" s="292"/>
      <c r="B73" s="277"/>
      <c r="C73" s="298"/>
      <c r="D73" s="304"/>
      <c r="E73" s="307"/>
      <c r="F73" s="61" t="s">
        <v>342</v>
      </c>
      <c r="G73" s="76"/>
      <c r="H73" s="93">
        <v>838.47536000000002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56">
        <v>0</v>
      </c>
      <c r="AA73" s="56">
        <v>0</v>
      </c>
      <c r="AB73" s="165">
        <v>838.47536000000002</v>
      </c>
      <c r="AC73" s="286"/>
      <c r="AD73" s="286"/>
      <c r="AE73" s="317"/>
      <c r="AF73" s="317"/>
      <c r="AG73" s="317"/>
      <c r="AH73" s="317"/>
      <c r="AI73" s="317"/>
    </row>
    <row r="74" spans="1:35" ht="31.5">
      <c r="A74" s="292"/>
      <c r="B74" s="277"/>
      <c r="C74" s="298"/>
      <c r="D74" s="304"/>
      <c r="E74" s="307"/>
      <c r="F74" s="118" t="s">
        <v>340</v>
      </c>
      <c r="G74" s="76"/>
      <c r="H74" s="93">
        <v>710.57234000000005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56">
        <v>0</v>
      </c>
      <c r="AA74" s="56">
        <v>0</v>
      </c>
      <c r="AB74" s="165">
        <v>710.57234000000005</v>
      </c>
      <c r="AC74" s="286"/>
      <c r="AD74" s="286"/>
      <c r="AE74" s="99"/>
      <c r="AF74" s="99"/>
      <c r="AG74" s="99"/>
      <c r="AH74" s="99"/>
      <c r="AI74" s="99"/>
    </row>
    <row r="75" spans="1:35">
      <c r="A75" s="293"/>
      <c r="B75" s="278"/>
      <c r="C75" s="299"/>
      <c r="D75" s="305"/>
      <c r="E75" s="308"/>
      <c r="F75" s="118" t="s">
        <v>341</v>
      </c>
      <c r="G75" s="76"/>
      <c r="H75" s="93">
        <v>127.90301999999997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56">
        <v>0</v>
      </c>
      <c r="AA75" s="56">
        <v>0</v>
      </c>
      <c r="AB75" s="165">
        <v>127.90301999999997</v>
      </c>
      <c r="AC75" s="287"/>
      <c r="AD75" s="287"/>
      <c r="AE75" s="99"/>
      <c r="AF75" s="99"/>
      <c r="AG75" s="99"/>
      <c r="AH75" s="99"/>
      <c r="AI75" s="99"/>
    </row>
    <row r="76" spans="1:35" ht="15.75" customHeight="1">
      <c r="A76" s="291" t="s">
        <v>490</v>
      </c>
      <c r="B76" s="276" t="s">
        <v>213</v>
      </c>
      <c r="C76" s="297" t="s">
        <v>61</v>
      </c>
      <c r="D76" s="303" t="s">
        <v>15</v>
      </c>
      <c r="E76" s="306">
        <v>1</v>
      </c>
      <c r="F76" s="61" t="s">
        <v>2</v>
      </c>
      <c r="G76" s="76"/>
      <c r="H76" s="13">
        <v>300</v>
      </c>
      <c r="I76" s="13">
        <v>2236.31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/>
      <c r="R76" s="13"/>
      <c r="S76" s="13"/>
      <c r="T76" s="13"/>
      <c r="U76" s="13"/>
      <c r="V76" s="13">
        <v>0</v>
      </c>
      <c r="W76" s="13"/>
      <c r="X76" s="13"/>
      <c r="Y76" s="13"/>
      <c r="Z76" s="56">
        <v>0</v>
      </c>
      <c r="AA76" s="56">
        <v>0</v>
      </c>
      <c r="AB76" s="165">
        <v>2536.31</v>
      </c>
      <c r="AC76" s="285" t="s">
        <v>249</v>
      </c>
      <c r="AD76" s="285" t="s">
        <v>250</v>
      </c>
      <c r="AE76" s="315"/>
      <c r="AF76" s="315"/>
      <c r="AG76" s="315"/>
      <c r="AH76" s="315"/>
      <c r="AI76" s="315"/>
    </row>
    <row r="77" spans="1:35">
      <c r="A77" s="292"/>
      <c r="B77" s="277"/>
      <c r="C77" s="298"/>
      <c r="D77" s="304"/>
      <c r="E77" s="307"/>
      <c r="F77" s="61" t="s">
        <v>18</v>
      </c>
      <c r="G77" s="76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56">
        <v>0</v>
      </c>
      <c r="AA77" s="56">
        <v>0</v>
      </c>
      <c r="AB77" s="165">
        <v>0</v>
      </c>
      <c r="AC77" s="286"/>
      <c r="AD77" s="286"/>
      <c r="AE77" s="316"/>
      <c r="AF77" s="316"/>
      <c r="AG77" s="316"/>
      <c r="AH77" s="316"/>
      <c r="AI77" s="316"/>
    </row>
    <row r="78" spans="1:35">
      <c r="A78" s="292"/>
      <c r="B78" s="277"/>
      <c r="C78" s="298"/>
      <c r="D78" s="304"/>
      <c r="E78" s="307"/>
      <c r="F78" s="61" t="s">
        <v>48</v>
      </c>
      <c r="G78" s="76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56">
        <v>0</v>
      </c>
      <c r="AA78" s="56">
        <v>0</v>
      </c>
      <c r="AB78" s="165">
        <v>0</v>
      </c>
      <c r="AC78" s="286"/>
      <c r="AD78" s="286"/>
      <c r="AE78" s="316"/>
      <c r="AF78" s="316"/>
      <c r="AG78" s="316"/>
      <c r="AH78" s="316"/>
      <c r="AI78" s="316"/>
    </row>
    <row r="79" spans="1:35" ht="47.25">
      <c r="A79" s="292"/>
      <c r="B79" s="277"/>
      <c r="C79" s="298"/>
      <c r="D79" s="304"/>
      <c r="E79" s="307"/>
      <c r="F79" s="61" t="s">
        <v>342</v>
      </c>
      <c r="G79" s="76"/>
      <c r="H79" s="13">
        <v>300</v>
      </c>
      <c r="I79" s="13">
        <v>2236.31</v>
      </c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56">
        <v>0</v>
      </c>
      <c r="AA79" s="56">
        <v>0</v>
      </c>
      <c r="AB79" s="165">
        <v>2536.31</v>
      </c>
      <c r="AC79" s="286"/>
      <c r="AD79" s="286"/>
      <c r="AE79" s="317"/>
      <c r="AF79" s="317"/>
      <c r="AG79" s="317"/>
      <c r="AH79" s="317"/>
      <c r="AI79" s="317"/>
    </row>
    <row r="80" spans="1:35" ht="31.5">
      <c r="A80" s="292"/>
      <c r="B80" s="277"/>
      <c r="C80" s="298"/>
      <c r="D80" s="304"/>
      <c r="E80" s="307"/>
      <c r="F80" s="118" t="s">
        <v>340</v>
      </c>
      <c r="G80" s="76"/>
      <c r="H80" s="13">
        <v>254.23729</v>
      </c>
      <c r="I80" s="13">
        <v>1895.17677966102</v>
      </c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56">
        <v>0</v>
      </c>
      <c r="AA80" s="56">
        <v>0</v>
      </c>
      <c r="AB80" s="165">
        <v>2149.4140696610198</v>
      </c>
      <c r="AC80" s="286"/>
      <c r="AD80" s="286"/>
      <c r="AE80" s="99"/>
      <c r="AF80" s="99"/>
      <c r="AG80" s="99"/>
      <c r="AH80" s="99"/>
      <c r="AI80" s="99"/>
    </row>
    <row r="81" spans="1:35">
      <c r="A81" s="293"/>
      <c r="B81" s="278"/>
      <c r="C81" s="299"/>
      <c r="D81" s="305"/>
      <c r="E81" s="308"/>
      <c r="F81" s="118" t="s">
        <v>341</v>
      </c>
      <c r="G81" s="76"/>
      <c r="H81" s="93">
        <v>45.762709999999998</v>
      </c>
      <c r="I81" s="93">
        <v>341.13322033897998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56">
        <v>0</v>
      </c>
      <c r="AA81" s="56">
        <v>0</v>
      </c>
      <c r="AB81" s="165">
        <v>386.89593033897995</v>
      </c>
      <c r="AC81" s="287"/>
      <c r="AD81" s="287"/>
      <c r="AE81" s="99"/>
      <c r="AF81" s="99"/>
      <c r="AG81" s="99"/>
      <c r="AH81" s="99"/>
      <c r="AI81" s="99"/>
    </row>
    <row r="82" spans="1:35" ht="24.75" customHeight="1">
      <c r="A82" s="291" t="s">
        <v>491</v>
      </c>
      <c r="B82" s="276" t="s">
        <v>214</v>
      </c>
      <c r="C82" s="297" t="s">
        <v>61</v>
      </c>
      <c r="D82" s="100" t="s">
        <v>319</v>
      </c>
      <c r="E82" s="103">
        <v>0.4</v>
      </c>
      <c r="F82" s="61" t="s">
        <v>2</v>
      </c>
      <c r="G82" s="76"/>
      <c r="H82" s="13">
        <v>1400</v>
      </c>
      <c r="I82" s="13">
        <v>10273.39</v>
      </c>
      <c r="J82" s="13">
        <v>1610.02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/>
      <c r="R82" s="13"/>
      <c r="S82" s="13"/>
      <c r="T82" s="13"/>
      <c r="U82" s="13"/>
      <c r="V82" s="13">
        <v>0</v>
      </c>
      <c r="W82" s="13"/>
      <c r="X82" s="13"/>
      <c r="Y82" s="13"/>
      <c r="Z82" s="56">
        <v>0</v>
      </c>
      <c r="AA82" s="56">
        <v>0</v>
      </c>
      <c r="AB82" s="165">
        <v>13283.41</v>
      </c>
      <c r="AC82" s="285" t="s">
        <v>249</v>
      </c>
      <c r="AD82" s="285" t="s">
        <v>250</v>
      </c>
      <c r="AE82" s="315"/>
      <c r="AF82" s="315"/>
      <c r="AG82" s="315"/>
      <c r="AH82" s="315"/>
      <c r="AI82" s="315"/>
    </row>
    <row r="83" spans="1:35" ht="24.75" customHeight="1">
      <c r="A83" s="292"/>
      <c r="B83" s="277"/>
      <c r="C83" s="298"/>
      <c r="D83" s="101" t="s">
        <v>321</v>
      </c>
      <c r="E83" s="104">
        <v>0.1</v>
      </c>
      <c r="F83" s="61" t="s">
        <v>18</v>
      </c>
      <c r="G83" s="76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56">
        <v>0</v>
      </c>
      <c r="AA83" s="56">
        <v>0</v>
      </c>
      <c r="AB83" s="165">
        <v>0</v>
      </c>
      <c r="AC83" s="286"/>
      <c r="AD83" s="286"/>
      <c r="AE83" s="316"/>
      <c r="AF83" s="316"/>
      <c r="AG83" s="316"/>
      <c r="AH83" s="316"/>
      <c r="AI83" s="316"/>
    </row>
    <row r="84" spans="1:35" ht="24.75" customHeight="1">
      <c r="A84" s="292"/>
      <c r="B84" s="277"/>
      <c r="C84" s="298"/>
      <c r="D84" s="101" t="s">
        <v>15</v>
      </c>
      <c r="E84" s="104">
        <v>1.5</v>
      </c>
      <c r="F84" s="61" t="s">
        <v>48</v>
      </c>
      <c r="G84" s="76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56">
        <v>0</v>
      </c>
      <c r="AA84" s="56">
        <v>0</v>
      </c>
      <c r="AB84" s="165">
        <v>0</v>
      </c>
      <c r="AC84" s="286"/>
      <c r="AD84" s="286"/>
      <c r="AE84" s="316"/>
      <c r="AF84" s="316"/>
      <c r="AG84" s="316"/>
      <c r="AH84" s="316"/>
      <c r="AI84" s="316"/>
    </row>
    <row r="85" spans="1:35" ht="47.25">
      <c r="A85" s="292"/>
      <c r="B85" s="277"/>
      <c r="C85" s="298"/>
      <c r="D85" s="101" t="s">
        <v>320</v>
      </c>
      <c r="E85" s="104">
        <v>0.39</v>
      </c>
      <c r="F85" s="61" t="s">
        <v>342</v>
      </c>
      <c r="G85" s="76"/>
      <c r="H85" s="90">
        <v>1400</v>
      </c>
      <c r="I85" s="13">
        <v>10273.39</v>
      </c>
      <c r="J85" s="13">
        <v>1610.02</v>
      </c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56">
        <v>0</v>
      </c>
      <c r="AA85" s="56">
        <v>0</v>
      </c>
      <c r="AB85" s="165">
        <v>13283.41</v>
      </c>
      <c r="AC85" s="286"/>
      <c r="AD85" s="286"/>
      <c r="AE85" s="317"/>
      <c r="AF85" s="317"/>
      <c r="AG85" s="317"/>
      <c r="AH85" s="317"/>
      <c r="AI85" s="317"/>
    </row>
    <row r="86" spans="1:35" ht="31.5">
      <c r="A86" s="292"/>
      <c r="B86" s="277"/>
      <c r="C86" s="298"/>
      <c r="D86" s="101"/>
      <c r="E86" s="104"/>
      <c r="F86" s="118" t="s">
        <v>340</v>
      </c>
      <c r="G86" s="76"/>
      <c r="H86" s="90">
        <v>1186.4406799999999</v>
      </c>
      <c r="I86" s="13">
        <v>8706.2610932203406</v>
      </c>
      <c r="J86" s="13">
        <v>1364.4271830508301</v>
      </c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56">
        <v>0</v>
      </c>
      <c r="AA86" s="56">
        <v>0</v>
      </c>
      <c r="AB86" s="165">
        <v>11257.12895627117</v>
      </c>
      <c r="AC86" s="286"/>
      <c r="AD86" s="286"/>
      <c r="AE86" s="99"/>
      <c r="AF86" s="99"/>
      <c r="AG86" s="99"/>
      <c r="AH86" s="99"/>
      <c r="AI86" s="99"/>
    </row>
    <row r="87" spans="1:35">
      <c r="A87" s="293"/>
      <c r="B87" s="278"/>
      <c r="C87" s="299"/>
      <c r="D87" s="102"/>
      <c r="E87" s="105"/>
      <c r="F87" s="118" t="s">
        <v>341</v>
      </c>
      <c r="G87" s="76"/>
      <c r="H87" s="90">
        <v>213.55932000000007</v>
      </c>
      <c r="I87" s="90">
        <v>1567.1289067796588</v>
      </c>
      <c r="J87" s="90">
        <v>245.5928169491699</v>
      </c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56">
        <v>0</v>
      </c>
      <c r="AA87" s="56">
        <v>0</v>
      </c>
      <c r="AB87" s="165">
        <v>2026.2810437288288</v>
      </c>
      <c r="AC87" s="287"/>
      <c r="AD87" s="287"/>
      <c r="AE87" s="99"/>
      <c r="AF87" s="99"/>
      <c r="AG87" s="99"/>
      <c r="AH87" s="99"/>
      <c r="AI87" s="99"/>
    </row>
    <row r="88" spans="1:35" ht="15.75" customHeight="1">
      <c r="A88" s="291" t="s">
        <v>492</v>
      </c>
      <c r="B88" s="276" t="s">
        <v>215</v>
      </c>
      <c r="C88" s="297" t="s">
        <v>61</v>
      </c>
      <c r="D88" s="303" t="s">
        <v>15</v>
      </c>
      <c r="E88" s="306">
        <v>0.06</v>
      </c>
      <c r="F88" s="61" t="s">
        <v>2</v>
      </c>
      <c r="G88" s="76"/>
      <c r="H88" s="13">
        <v>152.44999999999999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/>
      <c r="R88" s="13"/>
      <c r="S88" s="13"/>
      <c r="T88" s="13"/>
      <c r="U88" s="13"/>
      <c r="V88" s="13">
        <v>0</v>
      </c>
      <c r="W88" s="13"/>
      <c r="X88" s="13"/>
      <c r="Y88" s="13"/>
      <c r="Z88" s="56">
        <v>0</v>
      </c>
      <c r="AA88" s="56">
        <v>0</v>
      </c>
      <c r="AB88" s="165">
        <v>152.44999999999999</v>
      </c>
      <c r="AC88" s="285" t="s">
        <v>249</v>
      </c>
      <c r="AD88" s="285" t="s">
        <v>250</v>
      </c>
      <c r="AE88" s="315"/>
      <c r="AF88" s="315"/>
      <c r="AG88" s="315"/>
      <c r="AH88" s="315"/>
      <c r="AI88" s="315"/>
    </row>
    <row r="89" spans="1:35">
      <c r="A89" s="292"/>
      <c r="B89" s="277"/>
      <c r="C89" s="298"/>
      <c r="D89" s="304"/>
      <c r="E89" s="307"/>
      <c r="F89" s="61" t="s">
        <v>18</v>
      </c>
      <c r="G89" s="76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56">
        <v>0</v>
      </c>
      <c r="AA89" s="56">
        <v>0</v>
      </c>
      <c r="AB89" s="165">
        <v>0</v>
      </c>
      <c r="AC89" s="286"/>
      <c r="AD89" s="286"/>
      <c r="AE89" s="316"/>
      <c r="AF89" s="316"/>
      <c r="AG89" s="316"/>
      <c r="AH89" s="316"/>
      <c r="AI89" s="316"/>
    </row>
    <row r="90" spans="1:35">
      <c r="A90" s="292"/>
      <c r="B90" s="277"/>
      <c r="C90" s="298"/>
      <c r="D90" s="304"/>
      <c r="E90" s="307"/>
      <c r="F90" s="61" t="s">
        <v>48</v>
      </c>
      <c r="G90" s="76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56">
        <v>0</v>
      </c>
      <c r="AA90" s="56">
        <v>0</v>
      </c>
      <c r="AB90" s="165">
        <v>0</v>
      </c>
      <c r="AC90" s="286"/>
      <c r="AD90" s="286"/>
      <c r="AE90" s="316"/>
      <c r="AF90" s="316"/>
      <c r="AG90" s="316"/>
      <c r="AH90" s="316"/>
      <c r="AI90" s="316"/>
    </row>
    <row r="91" spans="1:35" ht="47.25">
      <c r="A91" s="292"/>
      <c r="B91" s="277"/>
      <c r="C91" s="298"/>
      <c r="D91" s="304"/>
      <c r="E91" s="307"/>
      <c r="F91" s="61" t="s">
        <v>342</v>
      </c>
      <c r="G91" s="76"/>
      <c r="H91" s="13">
        <v>152.44999999999999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56">
        <v>0</v>
      </c>
      <c r="AA91" s="56">
        <v>0</v>
      </c>
      <c r="AB91" s="165">
        <v>152.44999999999999</v>
      </c>
      <c r="AC91" s="286"/>
      <c r="AD91" s="286"/>
      <c r="AE91" s="317"/>
      <c r="AF91" s="317"/>
      <c r="AG91" s="317"/>
      <c r="AH91" s="317"/>
      <c r="AI91" s="317"/>
    </row>
    <row r="92" spans="1:35" ht="31.5">
      <c r="A92" s="292"/>
      <c r="B92" s="277"/>
      <c r="C92" s="298"/>
      <c r="D92" s="304"/>
      <c r="E92" s="307"/>
      <c r="F92" s="118" t="s">
        <v>340</v>
      </c>
      <c r="G92" s="76"/>
      <c r="H92" s="13">
        <v>129.19497000000001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56">
        <v>0</v>
      </c>
      <c r="AA92" s="56">
        <v>0</v>
      </c>
      <c r="AB92" s="165">
        <v>129.19497000000001</v>
      </c>
      <c r="AC92" s="286"/>
      <c r="AD92" s="286"/>
      <c r="AE92" s="107"/>
      <c r="AF92" s="107"/>
      <c r="AG92" s="107"/>
      <c r="AH92" s="107"/>
      <c r="AI92" s="107"/>
    </row>
    <row r="93" spans="1:35">
      <c r="A93" s="293"/>
      <c r="B93" s="278"/>
      <c r="C93" s="299"/>
      <c r="D93" s="305"/>
      <c r="E93" s="308"/>
      <c r="F93" s="118" t="s">
        <v>341</v>
      </c>
      <c r="G93" s="76"/>
      <c r="H93" s="93">
        <v>23.255029999999977</v>
      </c>
      <c r="I93" s="9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56">
        <v>0</v>
      </c>
      <c r="AA93" s="56">
        <v>0</v>
      </c>
      <c r="AB93" s="165">
        <v>23.255029999999977</v>
      </c>
      <c r="AC93" s="287"/>
      <c r="AD93" s="287"/>
      <c r="AE93" s="107"/>
      <c r="AF93" s="107"/>
      <c r="AG93" s="107"/>
      <c r="AH93" s="107"/>
      <c r="AI93" s="107"/>
    </row>
    <row r="94" spans="1:35" ht="15.75" customHeight="1">
      <c r="A94" s="291" t="s">
        <v>493</v>
      </c>
      <c r="B94" s="276" t="s">
        <v>399</v>
      </c>
      <c r="C94" s="297" t="s">
        <v>61</v>
      </c>
      <c r="D94" s="109" t="s">
        <v>319</v>
      </c>
      <c r="E94" s="112">
        <v>2</v>
      </c>
      <c r="F94" s="61" t="s">
        <v>2</v>
      </c>
      <c r="G94" s="76"/>
      <c r="H94" s="13">
        <v>0</v>
      </c>
      <c r="I94" s="13">
        <v>0</v>
      </c>
      <c r="J94" s="13">
        <v>2500</v>
      </c>
      <c r="K94" s="13">
        <v>5523.84</v>
      </c>
      <c r="L94" s="13">
        <v>16323.46</v>
      </c>
      <c r="M94" s="13">
        <v>0</v>
      </c>
      <c r="N94" s="13">
        <v>0</v>
      </c>
      <c r="O94" s="13">
        <v>0</v>
      </c>
      <c r="P94" s="13">
        <v>0</v>
      </c>
      <c r="Q94" s="13"/>
      <c r="R94" s="13"/>
      <c r="S94" s="13"/>
      <c r="T94" s="13"/>
      <c r="U94" s="13"/>
      <c r="V94" s="13">
        <v>0</v>
      </c>
      <c r="W94" s="13"/>
      <c r="X94" s="13"/>
      <c r="Y94" s="13"/>
      <c r="Z94" s="56">
        <v>0</v>
      </c>
      <c r="AA94" s="56">
        <v>0</v>
      </c>
      <c r="AB94" s="165">
        <v>24347.3</v>
      </c>
      <c r="AC94" s="285" t="s">
        <v>249</v>
      </c>
      <c r="AD94" s="285" t="s">
        <v>250</v>
      </c>
      <c r="AE94" s="315"/>
      <c r="AF94" s="315"/>
      <c r="AG94" s="315"/>
      <c r="AH94" s="315"/>
      <c r="AI94" s="315"/>
    </row>
    <row r="95" spans="1:35">
      <c r="A95" s="292"/>
      <c r="B95" s="277"/>
      <c r="C95" s="298"/>
      <c r="D95" s="110" t="s">
        <v>321</v>
      </c>
      <c r="E95" s="113">
        <v>0.49</v>
      </c>
      <c r="F95" s="61" t="s">
        <v>18</v>
      </c>
      <c r="G95" s="76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56">
        <v>0</v>
      </c>
      <c r="AA95" s="56">
        <v>0</v>
      </c>
      <c r="AB95" s="165">
        <v>0</v>
      </c>
      <c r="AC95" s="286"/>
      <c r="AD95" s="286"/>
      <c r="AE95" s="316"/>
      <c r="AF95" s="316"/>
      <c r="AG95" s="316"/>
      <c r="AH95" s="316"/>
      <c r="AI95" s="316"/>
    </row>
    <row r="96" spans="1:35">
      <c r="A96" s="292"/>
      <c r="B96" s="277"/>
      <c r="C96" s="298"/>
      <c r="D96" s="110" t="s">
        <v>15</v>
      </c>
      <c r="E96" s="113">
        <v>0.5</v>
      </c>
      <c r="F96" s="61" t="s">
        <v>48</v>
      </c>
      <c r="G96" s="76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56">
        <v>0</v>
      </c>
      <c r="AA96" s="56">
        <v>0</v>
      </c>
      <c r="AB96" s="165">
        <v>0</v>
      </c>
      <c r="AC96" s="286"/>
      <c r="AD96" s="286"/>
      <c r="AE96" s="316"/>
      <c r="AF96" s="316"/>
      <c r="AG96" s="316"/>
      <c r="AH96" s="316"/>
      <c r="AI96" s="316"/>
    </row>
    <row r="97" spans="1:35" ht="47.25">
      <c r="A97" s="292"/>
      <c r="B97" s="277"/>
      <c r="C97" s="298"/>
      <c r="D97" s="110" t="s">
        <v>320</v>
      </c>
      <c r="E97" s="113">
        <v>1.94</v>
      </c>
      <c r="F97" s="61" t="s">
        <v>342</v>
      </c>
      <c r="G97" s="76"/>
      <c r="H97" s="13"/>
      <c r="I97" s="13"/>
      <c r="J97" s="13">
        <v>2500</v>
      </c>
      <c r="K97" s="13">
        <v>5523.84</v>
      </c>
      <c r="L97" s="13">
        <v>16323.46</v>
      </c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56">
        <v>0</v>
      </c>
      <c r="AA97" s="56">
        <v>0</v>
      </c>
      <c r="AB97" s="165">
        <v>24347.3</v>
      </c>
      <c r="AC97" s="286"/>
      <c r="AD97" s="286"/>
      <c r="AE97" s="317"/>
      <c r="AF97" s="317"/>
      <c r="AG97" s="317"/>
      <c r="AH97" s="317"/>
      <c r="AI97" s="317"/>
    </row>
    <row r="98" spans="1:35" ht="31.5">
      <c r="A98" s="292"/>
      <c r="B98" s="277"/>
      <c r="C98" s="298"/>
      <c r="D98" s="110"/>
      <c r="E98" s="113"/>
      <c r="F98" s="118" t="s">
        <v>340</v>
      </c>
      <c r="G98" s="76"/>
      <c r="H98" s="13"/>
      <c r="I98" s="13"/>
      <c r="J98" s="13">
        <v>2118.6440677966102</v>
      </c>
      <c r="K98" s="13">
        <v>4681.2228610170196</v>
      </c>
      <c r="L98" s="13">
        <v>13833.44428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56">
        <v>0</v>
      </c>
      <c r="AA98" s="56">
        <v>0</v>
      </c>
      <c r="AB98" s="165">
        <v>20633.311208813629</v>
      </c>
      <c r="AC98" s="286"/>
      <c r="AD98" s="286"/>
      <c r="AE98" s="107"/>
      <c r="AF98" s="107"/>
      <c r="AG98" s="107"/>
      <c r="AH98" s="107"/>
      <c r="AI98" s="107"/>
    </row>
    <row r="99" spans="1:35">
      <c r="A99" s="293"/>
      <c r="B99" s="278"/>
      <c r="C99" s="299"/>
      <c r="D99" s="111"/>
      <c r="E99" s="114"/>
      <c r="F99" s="118" t="s">
        <v>341</v>
      </c>
      <c r="G99" s="76"/>
      <c r="H99" s="13"/>
      <c r="I99" s="13"/>
      <c r="J99" s="13">
        <v>381.35593220338978</v>
      </c>
      <c r="K99" s="13">
        <v>842.61713898298058</v>
      </c>
      <c r="L99" s="13">
        <v>2490.0157199999994</v>
      </c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56">
        <v>0</v>
      </c>
      <c r="AA99" s="56">
        <v>0</v>
      </c>
      <c r="AB99" s="165">
        <v>3713.9887911863698</v>
      </c>
      <c r="AC99" s="287"/>
      <c r="AD99" s="287"/>
      <c r="AE99" s="107"/>
      <c r="AF99" s="107"/>
      <c r="AG99" s="107"/>
      <c r="AH99" s="107"/>
      <c r="AI99" s="107"/>
    </row>
    <row r="100" spans="1:35" ht="15.75" customHeight="1">
      <c r="A100" s="291" t="s">
        <v>494</v>
      </c>
      <c r="B100" s="276" t="s">
        <v>376</v>
      </c>
      <c r="C100" s="297" t="s">
        <v>61</v>
      </c>
      <c r="D100" s="303" t="s">
        <v>15</v>
      </c>
      <c r="E100" s="306">
        <v>7.0000000000000007E-2</v>
      </c>
      <c r="F100" s="61" t="s">
        <v>2</v>
      </c>
      <c r="G100" s="76"/>
      <c r="H100" s="13">
        <v>0</v>
      </c>
      <c r="I100" s="13">
        <v>177.86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/>
      <c r="R100" s="13"/>
      <c r="S100" s="13"/>
      <c r="T100" s="13"/>
      <c r="U100" s="13"/>
      <c r="V100" s="13">
        <v>0</v>
      </c>
      <c r="W100" s="13"/>
      <c r="X100" s="13"/>
      <c r="Y100" s="13"/>
      <c r="Z100" s="56">
        <v>0</v>
      </c>
      <c r="AA100" s="56">
        <v>0</v>
      </c>
      <c r="AB100" s="165">
        <v>177.86</v>
      </c>
      <c r="AC100" s="285" t="s">
        <v>249</v>
      </c>
      <c r="AD100" s="285" t="s">
        <v>250</v>
      </c>
      <c r="AE100" s="315"/>
      <c r="AF100" s="315"/>
      <c r="AG100" s="315"/>
      <c r="AH100" s="315"/>
      <c r="AI100" s="315"/>
    </row>
    <row r="101" spans="1:35">
      <c r="A101" s="292"/>
      <c r="B101" s="277"/>
      <c r="C101" s="298"/>
      <c r="D101" s="304"/>
      <c r="E101" s="307"/>
      <c r="F101" s="61" t="s">
        <v>18</v>
      </c>
      <c r="G101" s="76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56">
        <v>0</v>
      </c>
      <c r="AA101" s="56">
        <v>0</v>
      </c>
      <c r="AB101" s="165">
        <v>0</v>
      </c>
      <c r="AC101" s="286"/>
      <c r="AD101" s="286"/>
      <c r="AE101" s="316"/>
      <c r="AF101" s="316"/>
      <c r="AG101" s="316"/>
      <c r="AH101" s="316"/>
      <c r="AI101" s="316"/>
    </row>
    <row r="102" spans="1:35">
      <c r="A102" s="292"/>
      <c r="B102" s="277"/>
      <c r="C102" s="298"/>
      <c r="D102" s="304"/>
      <c r="E102" s="307"/>
      <c r="F102" s="61" t="s">
        <v>48</v>
      </c>
      <c r="G102" s="76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56">
        <v>0</v>
      </c>
      <c r="AA102" s="56">
        <v>0</v>
      </c>
      <c r="AB102" s="165">
        <v>0</v>
      </c>
      <c r="AC102" s="286"/>
      <c r="AD102" s="286"/>
      <c r="AE102" s="316"/>
      <c r="AF102" s="316"/>
      <c r="AG102" s="316"/>
      <c r="AH102" s="316"/>
      <c r="AI102" s="316"/>
    </row>
    <row r="103" spans="1:35" ht="47.25">
      <c r="A103" s="292"/>
      <c r="B103" s="277"/>
      <c r="C103" s="298"/>
      <c r="D103" s="304"/>
      <c r="E103" s="307"/>
      <c r="F103" s="61" t="s">
        <v>342</v>
      </c>
      <c r="G103" s="76"/>
      <c r="H103" s="13"/>
      <c r="I103" s="13">
        <v>177.86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56">
        <v>0</v>
      </c>
      <c r="AA103" s="56">
        <v>0</v>
      </c>
      <c r="AB103" s="165">
        <v>177.86</v>
      </c>
      <c r="AC103" s="286"/>
      <c r="AD103" s="286"/>
      <c r="AE103" s="317"/>
      <c r="AF103" s="317"/>
      <c r="AG103" s="317"/>
      <c r="AH103" s="317"/>
      <c r="AI103" s="317"/>
    </row>
    <row r="104" spans="1:35" ht="31.5">
      <c r="A104" s="292"/>
      <c r="B104" s="277"/>
      <c r="C104" s="298"/>
      <c r="D104" s="304"/>
      <c r="E104" s="307"/>
      <c r="F104" s="118" t="s">
        <v>340</v>
      </c>
      <c r="G104" s="76"/>
      <c r="H104" s="13"/>
      <c r="I104" s="13">
        <v>150.727466101695</v>
      </c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56">
        <v>0</v>
      </c>
      <c r="AA104" s="56">
        <v>0</v>
      </c>
      <c r="AB104" s="165">
        <v>150.727466101695</v>
      </c>
      <c r="AC104" s="286"/>
      <c r="AD104" s="286"/>
      <c r="AE104" s="107"/>
      <c r="AF104" s="107"/>
      <c r="AG104" s="107"/>
      <c r="AH104" s="107"/>
      <c r="AI104" s="107"/>
    </row>
    <row r="105" spans="1:35">
      <c r="A105" s="293"/>
      <c r="B105" s="278"/>
      <c r="C105" s="299"/>
      <c r="D105" s="305"/>
      <c r="E105" s="308"/>
      <c r="F105" s="118" t="s">
        <v>341</v>
      </c>
      <c r="G105" s="76"/>
      <c r="H105" s="13"/>
      <c r="I105" s="13">
        <v>27.132533898305013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56">
        <v>0</v>
      </c>
      <c r="AA105" s="56">
        <v>0</v>
      </c>
      <c r="AB105" s="165">
        <v>27.132533898305013</v>
      </c>
      <c r="AC105" s="287"/>
      <c r="AD105" s="287"/>
      <c r="AE105" s="107"/>
      <c r="AF105" s="107"/>
      <c r="AG105" s="107"/>
      <c r="AH105" s="107"/>
      <c r="AI105" s="107"/>
    </row>
    <row r="106" spans="1:35" ht="15.75" customHeight="1">
      <c r="A106" s="385" t="s">
        <v>495</v>
      </c>
      <c r="B106" s="276" t="s">
        <v>377</v>
      </c>
      <c r="C106" s="297" t="s">
        <v>61</v>
      </c>
      <c r="D106" s="303" t="s">
        <v>15</v>
      </c>
      <c r="E106" s="306">
        <v>0.05</v>
      </c>
      <c r="F106" s="61" t="s">
        <v>2</v>
      </c>
      <c r="G106" s="76"/>
      <c r="H106" s="13">
        <v>0</v>
      </c>
      <c r="I106" s="13">
        <v>0</v>
      </c>
      <c r="J106" s="13">
        <v>127.04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/>
      <c r="R106" s="13"/>
      <c r="S106" s="13"/>
      <c r="T106" s="13"/>
      <c r="U106" s="13"/>
      <c r="V106" s="13">
        <v>0</v>
      </c>
      <c r="W106" s="13"/>
      <c r="X106" s="13"/>
      <c r="Y106" s="13"/>
      <c r="Z106" s="56">
        <v>0</v>
      </c>
      <c r="AA106" s="56">
        <v>0</v>
      </c>
      <c r="AB106" s="165">
        <v>127.04</v>
      </c>
      <c r="AC106" s="285" t="s">
        <v>249</v>
      </c>
      <c r="AD106" s="285" t="s">
        <v>250</v>
      </c>
      <c r="AE106" s="315"/>
      <c r="AF106" s="315"/>
      <c r="AG106" s="315"/>
      <c r="AH106" s="315"/>
      <c r="AI106" s="315"/>
    </row>
    <row r="107" spans="1:35">
      <c r="A107" s="386"/>
      <c r="B107" s="277"/>
      <c r="C107" s="298"/>
      <c r="D107" s="304"/>
      <c r="E107" s="307"/>
      <c r="F107" s="61" t="s">
        <v>18</v>
      </c>
      <c r="G107" s="76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56">
        <v>0</v>
      </c>
      <c r="AA107" s="56">
        <v>0</v>
      </c>
      <c r="AB107" s="165">
        <v>0</v>
      </c>
      <c r="AC107" s="286"/>
      <c r="AD107" s="286"/>
      <c r="AE107" s="316"/>
      <c r="AF107" s="316"/>
      <c r="AG107" s="316"/>
      <c r="AH107" s="316"/>
      <c r="AI107" s="316"/>
    </row>
    <row r="108" spans="1:35">
      <c r="A108" s="386"/>
      <c r="B108" s="277"/>
      <c r="C108" s="298"/>
      <c r="D108" s="304"/>
      <c r="E108" s="307"/>
      <c r="F108" s="61" t="s">
        <v>48</v>
      </c>
      <c r="G108" s="76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56">
        <v>0</v>
      </c>
      <c r="AA108" s="56">
        <v>0</v>
      </c>
      <c r="AB108" s="165">
        <v>0</v>
      </c>
      <c r="AC108" s="286"/>
      <c r="AD108" s="286"/>
      <c r="AE108" s="316"/>
      <c r="AF108" s="316"/>
      <c r="AG108" s="316"/>
      <c r="AH108" s="316"/>
      <c r="AI108" s="316"/>
    </row>
    <row r="109" spans="1:35" ht="47.25">
      <c r="A109" s="386"/>
      <c r="B109" s="277"/>
      <c r="C109" s="298"/>
      <c r="D109" s="304"/>
      <c r="E109" s="307"/>
      <c r="F109" s="61" t="s">
        <v>342</v>
      </c>
      <c r="G109" s="76"/>
      <c r="H109" s="93"/>
      <c r="I109" s="13"/>
      <c r="J109" s="13">
        <v>127.04</v>
      </c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56">
        <v>0</v>
      </c>
      <c r="AA109" s="56">
        <v>0</v>
      </c>
      <c r="AB109" s="165">
        <v>127.04</v>
      </c>
      <c r="AC109" s="286"/>
      <c r="AD109" s="286"/>
      <c r="AE109" s="317"/>
      <c r="AF109" s="317"/>
      <c r="AG109" s="317"/>
      <c r="AH109" s="317"/>
      <c r="AI109" s="317"/>
    </row>
    <row r="110" spans="1:35" ht="31.5">
      <c r="A110" s="386"/>
      <c r="B110" s="277"/>
      <c r="C110" s="298"/>
      <c r="D110" s="304"/>
      <c r="E110" s="307"/>
      <c r="F110" s="118" t="s">
        <v>340</v>
      </c>
      <c r="G110" s="76"/>
      <c r="H110" s="93"/>
      <c r="I110" s="13"/>
      <c r="J110" s="13">
        <v>107.662483050847</v>
      </c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56">
        <v>0</v>
      </c>
      <c r="AA110" s="56">
        <v>0</v>
      </c>
      <c r="AB110" s="165">
        <v>107.662483050847</v>
      </c>
      <c r="AC110" s="286"/>
      <c r="AD110" s="286"/>
      <c r="AE110" s="107"/>
      <c r="AF110" s="107"/>
      <c r="AG110" s="107"/>
      <c r="AH110" s="107"/>
      <c r="AI110" s="107"/>
    </row>
    <row r="111" spans="1:35">
      <c r="A111" s="387"/>
      <c r="B111" s="278"/>
      <c r="C111" s="299"/>
      <c r="D111" s="305"/>
      <c r="E111" s="308"/>
      <c r="F111" s="118" t="s">
        <v>341</v>
      </c>
      <c r="G111" s="76"/>
      <c r="H111" s="93"/>
      <c r="I111" s="13"/>
      <c r="J111" s="13">
        <v>19.377516949153005</v>
      </c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56">
        <v>0</v>
      </c>
      <c r="AA111" s="56">
        <v>0</v>
      </c>
      <c r="AB111" s="165">
        <v>19.377516949153005</v>
      </c>
      <c r="AC111" s="287"/>
      <c r="AD111" s="287"/>
      <c r="AE111" s="107"/>
      <c r="AF111" s="107"/>
      <c r="AG111" s="107"/>
      <c r="AH111" s="107"/>
      <c r="AI111" s="107"/>
    </row>
    <row r="112" spans="1:35" ht="15.75" customHeight="1">
      <c r="A112" s="291" t="s">
        <v>496</v>
      </c>
      <c r="B112" s="276" t="s">
        <v>216</v>
      </c>
      <c r="C112" s="297" t="s">
        <v>61</v>
      </c>
      <c r="D112" s="303" t="s">
        <v>15</v>
      </c>
      <c r="E112" s="306">
        <v>0.11</v>
      </c>
      <c r="F112" s="61" t="s">
        <v>2</v>
      </c>
      <c r="G112" s="76"/>
      <c r="H112" s="13">
        <v>0</v>
      </c>
      <c r="I112" s="13">
        <v>0</v>
      </c>
      <c r="J112" s="13">
        <v>0</v>
      </c>
      <c r="K112" s="13">
        <v>279.48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/>
      <c r="R112" s="13"/>
      <c r="S112" s="13"/>
      <c r="T112" s="13"/>
      <c r="U112" s="13"/>
      <c r="V112" s="13">
        <v>0</v>
      </c>
      <c r="W112" s="13"/>
      <c r="X112" s="13"/>
      <c r="Y112" s="13"/>
      <c r="Z112" s="56">
        <v>0</v>
      </c>
      <c r="AA112" s="56">
        <v>0</v>
      </c>
      <c r="AB112" s="165">
        <v>279.48</v>
      </c>
      <c r="AC112" s="285" t="s">
        <v>249</v>
      </c>
      <c r="AD112" s="285" t="s">
        <v>250</v>
      </c>
      <c r="AE112" s="315"/>
      <c r="AF112" s="315"/>
      <c r="AG112" s="315"/>
      <c r="AH112" s="315"/>
      <c r="AI112" s="315"/>
    </row>
    <row r="113" spans="1:35">
      <c r="A113" s="292"/>
      <c r="B113" s="277"/>
      <c r="C113" s="298"/>
      <c r="D113" s="304"/>
      <c r="E113" s="307"/>
      <c r="F113" s="61" t="s">
        <v>18</v>
      </c>
      <c r="G113" s="76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56">
        <v>0</v>
      </c>
      <c r="AA113" s="56">
        <v>0</v>
      </c>
      <c r="AB113" s="165">
        <v>0</v>
      </c>
      <c r="AC113" s="286"/>
      <c r="AD113" s="286"/>
      <c r="AE113" s="316"/>
      <c r="AF113" s="316"/>
      <c r="AG113" s="316"/>
      <c r="AH113" s="316"/>
      <c r="AI113" s="316"/>
    </row>
    <row r="114" spans="1:35">
      <c r="A114" s="292"/>
      <c r="B114" s="277"/>
      <c r="C114" s="298"/>
      <c r="D114" s="304"/>
      <c r="E114" s="307"/>
      <c r="F114" s="61" t="s">
        <v>48</v>
      </c>
      <c r="G114" s="76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56">
        <v>0</v>
      </c>
      <c r="AA114" s="56">
        <v>0</v>
      </c>
      <c r="AB114" s="165">
        <v>0</v>
      </c>
      <c r="AC114" s="286"/>
      <c r="AD114" s="286"/>
      <c r="AE114" s="316"/>
      <c r="AF114" s="316"/>
      <c r="AG114" s="316"/>
      <c r="AH114" s="316"/>
      <c r="AI114" s="316"/>
    </row>
    <row r="115" spans="1:35" ht="47.25">
      <c r="A115" s="292"/>
      <c r="B115" s="277"/>
      <c r="C115" s="298"/>
      <c r="D115" s="304"/>
      <c r="E115" s="307"/>
      <c r="F115" s="61" t="s">
        <v>342</v>
      </c>
      <c r="G115" s="76"/>
      <c r="H115" s="93"/>
      <c r="I115" s="13"/>
      <c r="J115" s="13"/>
      <c r="K115" s="13">
        <v>279.48</v>
      </c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56">
        <v>0</v>
      </c>
      <c r="AA115" s="56">
        <v>0</v>
      </c>
      <c r="AB115" s="165">
        <v>279.48</v>
      </c>
      <c r="AC115" s="286"/>
      <c r="AD115" s="286"/>
      <c r="AE115" s="317"/>
      <c r="AF115" s="317"/>
      <c r="AG115" s="317"/>
      <c r="AH115" s="317"/>
      <c r="AI115" s="317"/>
    </row>
    <row r="116" spans="1:35" ht="31.5">
      <c r="A116" s="292"/>
      <c r="B116" s="277"/>
      <c r="C116" s="298"/>
      <c r="D116" s="304"/>
      <c r="E116" s="307"/>
      <c r="F116" s="118" t="s">
        <v>340</v>
      </c>
      <c r="G116" s="76"/>
      <c r="H116" s="93"/>
      <c r="I116" s="13"/>
      <c r="J116" s="13"/>
      <c r="K116" s="13">
        <v>236.84897457627099</v>
      </c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56">
        <v>0</v>
      </c>
      <c r="AA116" s="56">
        <v>0</v>
      </c>
      <c r="AB116" s="165">
        <v>236.84897457627099</v>
      </c>
      <c r="AC116" s="286"/>
      <c r="AD116" s="286"/>
      <c r="AE116" s="107"/>
      <c r="AF116" s="107"/>
      <c r="AG116" s="107"/>
      <c r="AH116" s="107"/>
      <c r="AI116" s="107"/>
    </row>
    <row r="117" spans="1:35">
      <c r="A117" s="293"/>
      <c r="B117" s="278"/>
      <c r="C117" s="299"/>
      <c r="D117" s="305"/>
      <c r="E117" s="308"/>
      <c r="F117" s="118" t="s">
        <v>341</v>
      </c>
      <c r="G117" s="76"/>
      <c r="H117" s="93"/>
      <c r="I117" s="13"/>
      <c r="J117" s="13"/>
      <c r="K117" s="13">
        <v>42.631025423729028</v>
      </c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56">
        <v>0</v>
      </c>
      <c r="AA117" s="56">
        <v>0</v>
      </c>
      <c r="AB117" s="165">
        <v>42.631025423729028</v>
      </c>
      <c r="AC117" s="287"/>
      <c r="AD117" s="287"/>
      <c r="AE117" s="107"/>
      <c r="AF117" s="107"/>
      <c r="AG117" s="107"/>
      <c r="AH117" s="107"/>
      <c r="AI117" s="107"/>
    </row>
    <row r="118" spans="1:35" ht="15.75" customHeight="1">
      <c r="A118" s="291" t="s">
        <v>497</v>
      </c>
      <c r="B118" s="276" t="s">
        <v>217</v>
      </c>
      <c r="C118" s="297" t="s">
        <v>61</v>
      </c>
      <c r="D118" s="303" t="s">
        <v>15</v>
      </c>
      <c r="E118" s="306">
        <v>0.09</v>
      </c>
      <c r="F118" s="61" t="s">
        <v>2</v>
      </c>
      <c r="G118" s="76"/>
      <c r="H118" s="13">
        <v>0</v>
      </c>
      <c r="I118" s="13">
        <v>0</v>
      </c>
      <c r="J118" s="13">
        <v>0</v>
      </c>
      <c r="K118" s="13">
        <v>228.68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/>
      <c r="R118" s="13"/>
      <c r="S118" s="13"/>
      <c r="T118" s="13"/>
      <c r="U118" s="13"/>
      <c r="V118" s="13">
        <v>0</v>
      </c>
      <c r="W118" s="13"/>
      <c r="X118" s="13"/>
      <c r="Y118" s="13"/>
      <c r="Z118" s="56">
        <v>0</v>
      </c>
      <c r="AA118" s="56">
        <v>0</v>
      </c>
      <c r="AB118" s="165">
        <v>228.68</v>
      </c>
      <c r="AC118" s="285" t="s">
        <v>249</v>
      </c>
      <c r="AD118" s="285" t="s">
        <v>250</v>
      </c>
      <c r="AE118" s="315"/>
      <c r="AF118" s="315"/>
      <c r="AG118" s="315"/>
      <c r="AH118" s="315"/>
      <c r="AI118" s="315"/>
    </row>
    <row r="119" spans="1:35">
      <c r="A119" s="292"/>
      <c r="B119" s="277"/>
      <c r="C119" s="298"/>
      <c r="D119" s="304"/>
      <c r="E119" s="307"/>
      <c r="F119" s="61" t="s">
        <v>18</v>
      </c>
      <c r="G119" s="76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56">
        <v>0</v>
      </c>
      <c r="AA119" s="56">
        <v>0</v>
      </c>
      <c r="AB119" s="165">
        <v>0</v>
      </c>
      <c r="AC119" s="286"/>
      <c r="AD119" s="286"/>
      <c r="AE119" s="316"/>
      <c r="AF119" s="316"/>
      <c r="AG119" s="316"/>
      <c r="AH119" s="316"/>
      <c r="AI119" s="316"/>
    </row>
    <row r="120" spans="1:35">
      <c r="A120" s="292"/>
      <c r="B120" s="277"/>
      <c r="C120" s="298"/>
      <c r="D120" s="304"/>
      <c r="E120" s="307"/>
      <c r="F120" s="61" t="s">
        <v>48</v>
      </c>
      <c r="G120" s="76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56">
        <v>0</v>
      </c>
      <c r="AA120" s="56">
        <v>0</v>
      </c>
      <c r="AB120" s="165">
        <v>0</v>
      </c>
      <c r="AC120" s="286"/>
      <c r="AD120" s="286"/>
      <c r="AE120" s="316"/>
      <c r="AF120" s="316"/>
      <c r="AG120" s="316"/>
      <c r="AH120" s="316"/>
      <c r="AI120" s="316"/>
    </row>
    <row r="121" spans="1:35" ht="47.25">
      <c r="A121" s="292"/>
      <c r="B121" s="277"/>
      <c r="C121" s="298"/>
      <c r="D121" s="304"/>
      <c r="E121" s="307"/>
      <c r="F121" s="61" t="s">
        <v>342</v>
      </c>
      <c r="G121" s="76"/>
      <c r="H121" s="93"/>
      <c r="I121" s="13"/>
      <c r="J121" s="13"/>
      <c r="K121" s="13">
        <v>228.68</v>
      </c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56">
        <v>0</v>
      </c>
      <c r="AA121" s="56">
        <v>0</v>
      </c>
      <c r="AB121" s="165">
        <v>228.68</v>
      </c>
      <c r="AC121" s="286"/>
      <c r="AD121" s="286"/>
      <c r="AE121" s="317"/>
      <c r="AF121" s="317"/>
      <c r="AG121" s="317"/>
      <c r="AH121" s="317"/>
      <c r="AI121" s="317"/>
    </row>
    <row r="122" spans="1:35" ht="31.5">
      <c r="A122" s="292"/>
      <c r="B122" s="277"/>
      <c r="C122" s="298"/>
      <c r="D122" s="304"/>
      <c r="E122" s="307"/>
      <c r="F122" s="118" t="s">
        <v>340</v>
      </c>
      <c r="G122" s="76"/>
      <c r="H122" s="93"/>
      <c r="I122" s="13"/>
      <c r="J122" s="13"/>
      <c r="K122" s="13">
        <v>193.79245762711901</v>
      </c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56">
        <v>0</v>
      </c>
      <c r="AA122" s="56">
        <v>0</v>
      </c>
      <c r="AB122" s="165">
        <v>193.79245762711901</v>
      </c>
      <c r="AC122" s="286"/>
      <c r="AD122" s="286"/>
      <c r="AE122" s="107"/>
      <c r="AF122" s="107"/>
      <c r="AG122" s="107"/>
      <c r="AH122" s="107"/>
      <c r="AI122" s="107"/>
    </row>
    <row r="123" spans="1:35">
      <c r="A123" s="293"/>
      <c r="B123" s="278"/>
      <c r="C123" s="299"/>
      <c r="D123" s="305"/>
      <c r="E123" s="308"/>
      <c r="F123" s="118" t="s">
        <v>341</v>
      </c>
      <c r="G123" s="76"/>
      <c r="H123" s="93"/>
      <c r="I123" s="13"/>
      <c r="J123" s="13"/>
      <c r="K123" s="13">
        <v>34.887542372881001</v>
      </c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56">
        <v>0</v>
      </c>
      <c r="AA123" s="56">
        <v>0</v>
      </c>
      <c r="AB123" s="165">
        <v>34.887542372881001</v>
      </c>
      <c r="AC123" s="287"/>
      <c r="AD123" s="287"/>
      <c r="AE123" s="107"/>
      <c r="AF123" s="107"/>
      <c r="AG123" s="107"/>
      <c r="AH123" s="107"/>
      <c r="AI123" s="107"/>
    </row>
    <row r="124" spans="1:35" ht="15.75" customHeight="1">
      <c r="A124" s="291" t="s">
        <v>498</v>
      </c>
      <c r="B124" s="276" t="s">
        <v>378</v>
      </c>
      <c r="C124" s="297" t="s">
        <v>61</v>
      </c>
      <c r="D124" s="303" t="s">
        <v>15</v>
      </c>
      <c r="E124" s="306">
        <v>0.3</v>
      </c>
      <c r="F124" s="61" t="s">
        <v>2</v>
      </c>
      <c r="G124" s="76"/>
      <c r="H124" s="13">
        <v>0</v>
      </c>
      <c r="I124" s="13">
        <v>0</v>
      </c>
      <c r="J124" s="13">
        <v>0</v>
      </c>
      <c r="K124" s="13">
        <v>0</v>
      </c>
      <c r="L124" s="13">
        <v>762.25</v>
      </c>
      <c r="M124" s="13">
        <v>0</v>
      </c>
      <c r="N124" s="13">
        <v>0</v>
      </c>
      <c r="O124" s="13">
        <v>0</v>
      </c>
      <c r="P124" s="13">
        <v>0</v>
      </c>
      <c r="Q124" s="13"/>
      <c r="R124" s="13"/>
      <c r="S124" s="13"/>
      <c r="T124" s="13"/>
      <c r="U124" s="13"/>
      <c r="V124" s="13">
        <v>0</v>
      </c>
      <c r="W124" s="13"/>
      <c r="X124" s="13"/>
      <c r="Y124" s="13"/>
      <c r="Z124" s="56">
        <v>0</v>
      </c>
      <c r="AA124" s="56">
        <v>0</v>
      </c>
      <c r="AB124" s="165">
        <v>762.25</v>
      </c>
      <c r="AC124" s="285" t="s">
        <v>249</v>
      </c>
      <c r="AD124" s="285" t="s">
        <v>250</v>
      </c>
      <c r="AE124" s="315"/>
      <c r="AF124" s="315"/>
      <c r="AG124" s="315"/>
      <c r="AH124" s="315"/>
      <c r="AI124" s="315"/>
    </row>
    <row r="125" spans="1:35">
      <c r="A125" s="292"/>
      <c r="B125" s="277"/>
      <c r="C125" s="298"/>
      <c r="D125" s="304"/>
      <c r="E125" s="307"/>
      <c r="F125" s="61" t="s">
        <v>18</v>
      </c>
      <c r="G125" s="76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56">
        <v>0</v>
      </c>
      <c r="AA125" s="56">
        <v>0</v>
      </c>
      <c r="AB125" s="165">
        <v>0</v>
      </c>
      <c r="AC125" s="286"/>
      <c r="AD125" s="286"/>
      <c r="AE125" s="316"/>
      <c r="AF125" s="316"/>
      <c r="AG125" s="316"/>
      <c r="AH125" s="316"/>
      <c r="AI125" s="316"/>
    </row>
    <row r="126" spans="1:35">
      <c r="A126" s="292"/>
      <c r="B126" s="277"/>
      <c r="C126" s="298"/>
      <c r="D126" s="304"/>
      <c r="E126" s="307"/>
      <c r="F126" s="61" t="s">
        <v>48</v>
      </c>
      <c r="G126" s="76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56">
        <v>0</v>
      </c>
      <c r="AA126" s="56">
        <v>0</v>
      </c>
      <c r="AB126" s="165">
        <v>0</v>
      </c>
      <c r="AC126" s="286"/>
      <c r="AD126" s="286"/>
      <c r="AE126" s="316"/>
      <c r="AF126" s="316"/>
      <c r="AG126" s="316"/>
      <c r="AH126" s="316"/>
      <c r="AI126" s="316"/>
    </row>
    <row r="127" spans="1:35" ht="47.25">
      <c r="A127" s="292"/>
      <c r="B127" s="277"/>
      <c r="C127" s="298"/>
      <c r="D127" s="304"/>
      <c r="E127" s="307"/>
      <c r="F127" s="61" t="s">
        <v>342</v>
      </c>
      <c r="G127" s="76"/>
      <c r="H127" s="93"/>
      <c r="I127" s="13"/>
      <c r="J127" s="13"/>
      <c r="K127" s="13"/>
      <c r="L127" s="13">
        <v>762.25</v>
      </c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56">
        <v>0</v>
      </c>
      <c r="AA127" s="56">
        <v>0</v>
      </c>
      <c r="AB127" s="165">
        <v>762.25</v>
      </c>
      <c r="AC127" s="286"/>
      <c r="AD127" s="286"/>
      <c r="AE127" s="317"/>
      <c r="AF127" s="317"/>
      <c r="AG127" s="317"/>
      <c r="AH127" s="317"/>
      <c r="AI127" s="317"/>
    </row>
    <row r="128" spans="1:35" ht="31.5">
      <c r="A128" s="292"/>
      <c r="B128" s="277"/>
      <c r="C128" s="298"/>
      <c r="D128" s="304"/>
      <c r="E128" s="307"/>
      <c r="F128" s="118" t="s">
        <v>340</v>
      </c>
      <c r="G128" s="76"/>
      <c r="H128" s="93"/>
      <c r="I128" s="13"/>
      <c r="J128" s="13"/>
      <c r="K128" s="13"/>
      <c r="L128" s="13">
        <v>645.97486000000004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56">
        <v>0</v>
      </c>
      <c r="AA128" s="56">
        <v>0</v>
      </c>
      <c r="AB128" s="165">
        <v>645.97486000000004</v>
      </c>
      <c r="AC128" s="286"/>
      <c r="AD128" s="286"/>
      <c r="AE128" s="107"/>
      <c r="AF128" s="107"/>
      <c r="AG128" s="107"/>
      <c r="AH128" s="107"/>
      <c r="AI128" s="107"/>
    </row>
    <row r="129" spans="1:35">
      <c r="A129" s="293"/>
      <c r="B129" s="278"/>
      <c r="C129" s="299"/>
      <c r="D129" s="305"/>
      <c r="E129" s="308"/>
      <c r="F129" s="118" t="s">
        <v>341</v>
      </c>
      <c r="G129" s="76"/>
      <c r="H129" s="93"/>
      <c r="I129" s="13"/>
      <c r="J129" s="13"/>
      <c r="K129" s="13"/>
      <c r="L129" s="13">
        <v>116.27513999999996</v>
      </c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56">
        <v>0</v>
      </c>
      <c r="AA129" s="56">
        <v>0</v>
      </c>
      <c r="AB129" s="165">
        <v>116.27513999999996</v>
      </c>
      <c r="AC129" s="287"/>
      <c r="AD129" s="287"/>
      <c r="AE129" s="107"/>
      <c r="AF129" s="107"/>
      <c r="AG129" s="107"/>
      <c r="AH129" s="107"/>
      <c r="AI129" s="107"/>
    </row>
    <row r="130" spans="1:35" ht="15.75" customHeight="1">
      <c r="A130" s="291" t="s">
        <v>499</v>
      </c>
      <c r="B130" s="276" t="s">
        <v>218</v>
      </c>
      <c r="C130" s="297" t="s">
        <v>61</v>
      </c>
      <c r="D130" s="303" t="s">
        <v>15</v>
      </c>
      <c r="E130" s="306">
        <v>0.27</v>
      </c>
      <c r="F130" s="61" t="s">
        <v>2</v>
      </c>
      <c r="G130" s="76"/>
      <c r="H130" s="13">
        <v>0</v>
      </c>
      <c r="I130" s="13">
        <v>0</v>
      </c>
      <c r="J130" s="13">
        <v>0</v>
      </c>
      <c r="K130" s="13">
        <v>0</v>
      </c>
      <c r="L130" s="13">
        <v>686.03</v>
      </c>
      <c r="M130" s="13">
        <v>0</v>
      </c>
      <c r="N130" s="13">
        <v>0</v>
      </c>
      <c r="O130" s="13">
        <v>0</v>
      </c>
      <c r="P130" s="13">
        <v>0</v>
      </c>
      <c r="Q130" s="13"/>
      <c r="R130" s="13"/>
      <c r="S130" s="13"/>
      <c r="T130" s="13"/>
      <c r="U130" s="13"/>
      <c r="V130" s="13">
        <v>0</v>
      </c>
      <c r="W130" s="13"/>
      <c r="X130" s="13"/>
      <c r="Y130" s="13"/>
      <c r="Z130" s="56">
        <v>0</v>
      </c>
      <c r="AA130" s="56">
        <v>0</v>
      </c>
      <c r="AB130" s="165">
        <v>686.03</v>
      </c>
      <c r="AC130" s="285" t="s">
        <v>249</v>
      </c>
      <c r="AD130" s="285" t="s">
        <v>250</v>
      </c>
      <c r="AE130" s="315"/>
      <c r="AF130" s="315"/>
      <c r="AG130" s="315"/>
      <c r="AH130" s="315"/>
      <c r="AI130" s="315"/>
    </row>
    <row r="131" spans="1:35">
      <c r="A131" s="292"/>
      <c r="B131" s="277"/>
      <c r="C131" s="298"/>
      <c r="D131" s="304"/>
      <c r="E131" s="307"/>
      <c r="F131" s="61" t="s">
        <v>18</v>
      </c>
      <c r="G131" s="76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56">
        <v>0</v>
      </c>
      <c r="AA131" s="56">
        <v>0</v>
      </c>
      <c r="AB131" s="165">
        <v>0</v>
      </c>
      <c r="AC131" s="286"/>
      <c r="AD131" s="286"/>
      <c r="AE131" s="316"/>
      <c r="AF131" s="316"/>
      <c r="AG131" s="316"/>
      <c r="AH131" s="316"/>
      <c r="AI131" s="316"/>
    </row>
    <row r="132" spans="1:35">
      <c r="A132" s="292"/>
      <c r="B132" s="277"/>
      <c r="C132" s="298"/>
      <c r="D132" s="304"/>
      <c r="E132" s="307"/>
      <c r="F132" s="61" t="s">
        <v>48</v>
      </c>
      <c r="G132" s="76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56">
        <v>0</v>
      </c>
      <c r="AA132" s="56">
        <v>0</v>
      </c>
      <c r="AB132" s="165">
        <v>0</v>
      </c>
      <c r="AC132" s="286"/>
      <c r="AD132" s="286"/>
      <c r="AE132" s="316"/>
      <c r="AF132" s="316"/>
      <c r="AG132" s="316"/>
      <c r="AH132" s="316"/>
      <c r="AI132" s="316"/>
    </row>
    <row r="133" spans="1:35" ht="47.25">
      <c r="A133" s="292"/>
      <c r="B133" s="277"/>
      <c r="C133" s="298"/>
      <c r="D133" s="304"/>
      <c r="E133" s="307"/>
      <c r="F133" s="61" t="s">
        <v>342</v>
      </c>
      <c r="G133" s="76"/>
      <c r="H133" s="93"/>
      <c r="I133" s="13"/>
      <c r="J133" s="13"/>
      <c r="K133" s="13"/>
      <c r="L133" s="13">
        <v>686.03</v>
      </c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56">
        <v>0</v>
      </c>
      <c r="AA133" s="56">
        <v>0</v>
      </c>
      <c r="AB133" s="165">
        <v>686.03</v>
      </c>
      <c r="AC133" s="286"/>
      <c r="AD133" s="286"/>
      <c r="AE133" s="317"/>
      <c r="AF133" s="317"/>
      <c r="AG133" s="317"/>
      <c r="AH133" s="317"/>
      <c r="AI133" s="317"/>
    </row>
    <row r="134" spans="1:35" ht="31.5">
      <c r="A134" s="292"/>
      <c r="B134" s="277"/>
      <c r="C134" s="298"/>
      <c r="D134" s="304"/>
      <c r="E134" s="307"/>
      <c r="F134" s="118" t="s">
        <v>340</v>
      </c>
      <c r="G134" s="76"/>
      <c r="H134" s="93"/>
      <c r="I134" s="13"/>
      <c r="J134" s="13"/>
      <c r="K134" s="13"/>
      <c r="L134" s="13">
        <v>581.37737000000004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56">
        <v>0</v>
      </c>
      <c r="AA134" s="56">
        <v>0</v>
      </c>
      <c r="AB134" s="165">
        <v>581.37737000000004</v>
      </c>
      <c r="AC134" s="286"/>
      <c r="AD134" s="286"/>
      <c r="AE134" s="107"/>
      <c r="AF134" s="107"/>
      <c r="AG134" s="107"/>
      <c r="AH134" s="107"/>
      <c r="AI134" s="107"/>
    </row>
    <row r="135" spans="1:35">
      <c r="A135" s="293"/>
      <c r="B135" s="278"/>
      <c r="C135" s="299"/>
      <c r="D135" s="305"/>
      <c r="E135" s="308"/>
      <c r="F135" s="118" t="s">
        <v>341</v>
      </c>
      <c r="G135" s="76"/>
      <c r="H135" s="93"/>
      <c r="I135" s="13"/>
      <c r="J135" s="13"/>
      <c r="K135" s="13"/>
      <c r="L135" s="13">
        <v>104.65262999999993</v>
      </c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56">
        <v>0</v>
      </c>
      <c r="AA135" s="56">
        <v>0</v>
      </c>
      <c r="AB135" s="165">
        <v>104.65262999999993</v>
      </c>
      <c r="AC135" s="287"/>
      <c r="AD135" s="287"/>
      <c r="AE135" s="107"/>
      <c r="AF135" s="107"/>
      <c r="AG135" s="107"/>
      <c r="AH135" s="107"/>
      <c r="AI135" s="107"/>
    </row>
    <row r="136" spans="1:35" ht="15.75" customHeight="1">
      <c r="A136" s="291" t="s">
        <v>500</v>
      </c>
      <c r="B136" s="276" t="s">
        <v>219</v>
      </c>
      <c r="C136" s="297" t="s">
        <v>61</v>
      </c>
      <c r="D136" s="303" t="s">
        <v>15</v>
      </c>
      <c r="E136" s="306">
        <v>0.05</v>
      </c>
      <c r="F136" s="61" t="s">
        <v>2</v>
      </c>
      <c r="G136" s="76"/>
      <c r="H136" s="13">
        <v>0</v>
      </c>
      <c r="I136" s="13">
        <v>127.04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/>
      <c r="R136" s="13"/>
      <c r="S136" s="13"/>
      <c r="T136" s="13"/>
      <c r="U136" s="13"/>
      <c r="V136" s="13">
        <v>0</v>
      </c>
      <c r="W136" s="13"/>
      <c r="X136" s="13"/>
      <c r="Y136" s="13"/>
      <c r="Z136" s="56">
        <v>0</v>
      </c>
      <c r="AA136" s="56">
        <v>0</v>
      </c>
      <c r="AB136" s="165">
        <v>127.04</v>
      </c>
      <c r="AC136" s="285" t="s">
        <v>249</v>
      </c>
      <c r="AD136" s="285" t="s">
        <v>250</v>
      </c>
      <c r="AE136" s="315"/>
      <c r="AF136" s="315"/>
      <c r="AG136" s="315"/>
      <c r="AH136" s="315"/>
      <c r="AI136" s="315"/>
    </row>
    <row r="137" spans="1:35">
      <c r="A137" s="292"/>
      <c r="B137" s="277"/>
      <c r="C137" s="298"/>
      <c r="D137" s="304"/>
      <c r="E137" s="307"/>
      <c r="F137" s="61" t="s">
        <v>18</v>
      </c>
      <c r="G137" s="76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56">
        <v>0</v>
      </c>
      <c r="AA137" s="56">
        <v>0</v>
      </c>
      <c r="AB137" s="165">
        <v>0</v>
      </c>
      <c r="AC137" s="286"/>
      <c r="AD137" s="286"/>
      <c r="AE137" s="316"/>
      <c r="AF137" s="316"/>
      <c r="AG137" s="316"/>
      <c r="AH137" s="316"/>
      <c r="AI137" s="316"/>
    </row>
    <row r="138" spans="1:35">
      <c r="A138" s="292"/>
      <c r="B138" s="277"/>
      <c r="C138" s="298"/>
      <c r="D138" s="304"/>
      <c r="E138" s="307"/>
      <c r="F138" s="61" t="s">
        <v>48</v>
      </c>
      <c r="G138" s="76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56">
        <v>0</v>
      </c>
      <c r="AA138" s="56">
        <v>0</v>
      </c>
      <c r="AB138" s="165">
        <v>0</v>
      </c>
      <c r="AC138" s="286"/>
      <c r="AD138" s="286"/>
      <c r="AE138" s="316"/>
      <c r="AF138" s="316"/>
      <c r="AG138" s="316"/>
      <c r="AH138" s="316"/>
      <c r="AI138" s="316"/>
    </row>
    <row r="139" spans="1:35" ht="47.25">
      <c r="A139" s="292"/>
      <c r="B139" s="277"/>
      <c r="C139" s="298"/>
      <c r="D139" s="304"/>
      <c r="E139" s="307"/>
      <c r="F139" s="61" t="s">
        <v>342</v>
      </c>
      <c r="G139" s="76"/>
      <c r="H139" s="93"/>
      <c r="I139" s="13">
        <v>127.04</v>
      </c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56">
        <v>0</v>
      </c>
      <c r="AA139" s="56">
        <v>0</v>
      </c>
      <c r="AB139" s="165">
        <v>127.04</v>
      </c>
      <c r="AC139" s="286"/>
      <c r="AD139" s="286"/>
      <c r="AE139" s="317"/>
      <c r="AF139" s="317"/>
      <c r="AG139" s="317"/>
      <c r="AH139" s="317"/>
      <c r="AI139" s="317"/>
    </row>
    <row r="140" spans="1:35" ht="31.5">
      <c r="A140" s="292"/>
      <c r="B140" s="277"/>
      <c r="C140" s="298"/>
      <c r="D140" s="304"/>
      <c r="E140" s="307"/>
      <c r="F140" s="118" t="s">
        <v>340</v>
      </c>
      <c r="G140" s="76"/>
      <c r="H140" s="93"/>
      <c r="I140" s="13">
        <v>107.662483050847</v>
      </c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56">
        <v>0</v>
      </c>
      <c r="AA140" s="56">
        <v>0</v>
      </c>
      <c r="AB140" s="165">
        <v>107.662483050847</v>
      </c>
      <c r="AC140" s="286"/>
      <c r="AD140" s="286"/>
      <c r="AE140" s="107"/>
      <c r="AF140" s="107"/>
      <c r="AG140" s="107"/>
      <c r="AH140" s="107"/>
      <c r="AI140" s="107"/>
    </row>
    <row r="141" spans="1:35">
      <c r="A141" s="293"/>
      <c r="B141" s="278"/>
      <c r="C141" s="299"/>
      <c r="D141" s="305"/>
      <c r="E141" s="308"/>
      <c r="F141" s="118" t="s">
        <v>341</v>
      </c>
      <c r="G141" s="76"/>
      <c r="H141" s="93"/>
      <c r="I141" s="13">
        <v>19.377516949153005</v>
      </c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56">
        <v>0</v>
      </c>
      <c r="AA141" s="56">
        <v>0</v>
      </c>
      <c r="AB141" s="165">
        <v>19.377516949153005</v>
      </c>
      <c r="AC141" s="287"/>
      <c r="AD141" s="287"/>
      <c r="AE141" s="107"/>
      <c r="AF141" s="107"/>
      <c r="AG141" s="107"/>
      <c r="AH141" s="107"/>
      <c r="AI141" s="107"/>
    </row>
    <row r="142" spans="1:35" s="57" customFormat="1" ht="78.75" customHeight="1">
      <c r="A142" s="385" t="s">
        <v>501</v>
      </c>
      <c r="B142" s="273" t="s">
        <v>433</v>
      </c>
      <c r="C142" s="294" t="s">
        <v>61</v>
      </c>
      <c r="D142" s="309" t="s">
        <v>15</v>
      </c>
      <c r="E142" s="282" t="s">
        <v>471</v>
      </c>
      <c r="F142" s="199" t="s">
        <v>2</v>
      </c>
      <c r="G142" s="131">
        <v>60</v>
      </c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>
        <v>0</v>
      </c>
      <c r="AA142" s="56">
        <v>0</v>
      </c>
      <c r="AB142" s="56">
        <v>0</v>
      </c>
      <c r="AC142" s="288" t="s">
        <v>249</v>
      </c>
      <c r="AD142" s="288" t="s">
        <v>437</v>
      </c>
      <c r="AE142" s="201"/>
      <c r="AF142" s="201"/>
      <c r="AG142" s="201"/>
      <c r="AH142" s="201"/>
      <c r="AI142" s="201"/>
    </row>
    <row r="143" spans="1:35" s="57" customFormat="1">
      <c r="A143" s="386"/>
      <c r="B143" s="274"/>
      <c r="C143" s="295"/>
      <c r="D143" s="310"/>
      <c r="E143" s="283"/>
      <c r="F143" s="199" t="s">
        <v>18</v>
      </c>
      <c r="G143" s="131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>
        <v>0</v>
      </c>
      <c r="AA143" s="56">
        <v>0</v>
      </c>
      <c r="AB143" s="56">
        <v>0</v>
      </c>
      <c r="AC143" s="289"/>
      <c r="AD143" s="289"/>
      <c r="AE143" s="201"/>
      <c r="AF143" s="201"/>
      <c r="AG143" s="201"/>
      <c r="AH143" s="201"/>
      <c r="AI143" s="201"/>
    </row>
    <row r="144" spans="1:35" s="57" customFormat="1">
      <c r="A144" s="386"/>
      <c r="B144" s="274"/>
      <c r="C144" s="295"/>
      <c r="D144" s="310"/>
      <c r="E144" s="283"/>
      <c r="F144" s="199" t="s">
        <v>48</v>
      </c>
      <c r="G144" s="131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>
        <v>0</v>
      </c>
      <c r="AA144" s="56">
        <v>0</v>
      </c>
      <c r="AB144" s="56">
        <v>0</v>
      </c>
      <c r="AC144" s="289"/>
      <c r="AD144" s="289"/>
      <c r="AE144" s="201"/>
      <c r="AF144" s="201"/>
      <c r="AG144" s="201"/>
      <c r="AH144" s="201"/>
      <c r="AI144" s="201"/>
    </row>
    <row r="145" spans="1:35" s="57" customFormat="1" ht="47.25">
      <c r="A145" s="386"/>
      <c r="B145" s="274"/>
      <c r="C145" s="295"/>
      <c r="D145" s="310"/>
      <c r="E145" s="283"/>
      <c r="F145" s="199" t="s">
        <v>342</v>
      </c>
      <c r="G145" s="131">
        <v>60</v>
      </c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>
        <v>0</v>
      </c>
      <c r="AA145" s="56">
        <v>0</v>
      </c>
      <c r="AB145" s="56">
        <v>0</v>
      </c>
      <c r="AC145" s="289"/>
      <c r="AD145" s="289"/>
      <c r="AE145" s="201"/>
      <c r="AF145" s="201"/>
      <c r="AG145" s="201"/>
      <c r="AH145" s="201"/>
      <c r="AI145" s="201"/>
    </row>
    <row r="146" spans="1:35" s="57" customFormat="1" ht="31.5">
      <c r="A146" s="386"/>
      <c r="B146" s="274"/>
      <c r="C146" s="295"/>
      <c r="D146" s="310"/>
      <c r="E146" s="283"/>
      <c r="F146" s="118" t="s">
        <v>340</v>
      </c>
      <c r="G146" s="131">
        <v>51</v>
      </c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>
        <v>0</v>
      </c>
      <c r="AA146" s="56">
        <v>0</v>
      </c>
      <c r="AB146" s="56">
        <v>0</v>
      </c>
      <c r="AC146" s="289"/>
      <c r="AD146" s="289"/>
      <c r="AE146" s="201"/>
      <c r="AF146" s="201"/>
      <c r="AG146" s="201"/>
      <c r="AH146" s="201"/>
      <c r="AI146" s="201"/>
    </row>
    <row r="147" spans="1:35" s="57" customFormat="1">
      <c r="A147" s="387"/>
      <c r="B147" s="275"/>
      <c r="C147" s="296"/>
      <c r="D147" s="311"/>
      <c r="E147" s="284"/>
      <c r="F147" s="118" t="s">
        <v>341</v>
      </c>
      <c r="G147" s="131">
        <v>9</v>
      </c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>
        <v>0</v>
      </c>
      <c r="AA147" s="56">
        <v>0</v>
      </c>
      <c r="AB147" s="56">
        <v>0</v>
      </c>
      <c r="AC147" s="290"/>
      <c r="AD147" s="290"/>
      <c r="AE147" s="201"/>
      <c r="AF147" s="201"/>
      <c r="AG147" s="201"/>
      <c r="AH147" s="201"/>
      <c r="AI147" s="201"/>
    </row>
    <row r="148" spans="1:35" ht="15.75" customHeight="1">
      <c r="A148" s="291" t="s">
        <v>502</v>
      </c>
      <c r="B148" s="276" t="s">
        <v>220</v>
      </c>
      <c r="C148" s="297" t="s">
        <v>61</v>
      </c>
      <c r="D148" s="303" t="s">
        <v>15</v>
      </c>
      <c r="E148" s="306">
        <v>0.1</v>
      </c>
      <c r="F148" s="61" t="s">
        <v>2</v>
      </c>
      <c r="G148" s="76"/>
      <c r="H148" s="13">
        <v>0</v>
      </c>
      <c r="I148" s="13">
        <v>254.08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/>
      <c r="R148" s="13"/>
      <c r="S148" s="13"/>
      <c r="T148" s="13"/>
      <c r="U148" s="13"/>
      <c r="V148" s="13">
        <v>0</v>
      </c>
      <c r="W148" s="13"/>
      <c r="X148" s="13"/>
      <c r="Y148" s="13"/>
      <c r="Z148" s="56">
        <v>0</v>
      </c>
      <c r="AA148" s="56">
        <v>0</v>
      </c>
      <c r="AB148" s="165">
        <v>254.08</v>
      </c>
      <c r="AC148" s="285" t="s">
        <v>249</v>
      </c>
      <c r="AD148" s="285" t="s">
        <v>250</v>
      </c>
      <c r="AE148" s="315"/>
      <c r="AF148" s="315"/>
      <c r="AG148" s="315"/>
      <c r="AH148" s="315"/>
      <c r="AI148" s="315"/>
    </row>
    <row r="149" spans="1:35">
      <c r="A149" s="292"/>
      <c r="B149" s="277"/>
      <c r="C149" s="298"/>
      <c r="D149" s="304"/>
      <c r="E149" s="307"/>
      <c r="F149" s="61" t="s">
        <v>18</v>
      </c>
      <c r="G149" s="76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56">
        <v>0</v>
      </c>
      <c r="AA149" s="56">
        <v>0</v>
      </c>
      <c r="AB149" s="165">
        <v>0</v>
      </c>
      <c r="AC149" s="286"/>
      <c r="AD149" s="286"/>
      <c r="AE149" s="316"/>
      <c r="AF149" s="316"/>
      <c r="AG149" s="316"/>
      <c r="AH149" s="316"/>
      <c r="AI149" s="316"/>
    </row>
    <row r="150" spans="1:35">
      <c r="A150" s="292"/>
      <c r="B150" s="277"/>
      <c r="C150" s="298"/>
      <c r="D150" s="304"/>
      <c r="E150" s="307"/>
      <c r="F150" s="61" t="s">
        <v>48</v>
      </c>
      <c r="G150" s="76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56">
        <v>0</v>
      </c>
      <c r="AA150" s="56">
        <v>0</v>
      </c>
      <c r="AB150" s="165">
        <v>0</v>
      </c>
      <c r="AC150" s="286"/>
      <c r="AD150" s="286"/>
      <c r="AE150" s="316"/>
      <c r="AF150" s="316"/>
      <c r="AG150" s="316"/>
      <c r="AH150" s="316"/>
      <c r="AI150" s="316"/>
    </row>
    <row r="151" spans="1:35" ht="47.25">
      <c r="A151" s="292"/>
      <c r="B151" s="277"/>
      <c r="C151" s="298"/>
      <c r="D151" s="304"/>
      <c r="E151" s="307"/>
      <c r="F151" s="61" t="s">
        <v>342</v>
      </c>
      <c r="G151" s="76"/>
      <c r="H151" s="93"/>
      <c r="I151" s="13">
        <v>254.08</v>
      </c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56">
        <v>0</v>
      </c>
      <c r="AA151" s="56">
        <v>0</v>
      </c>
      <c r="AB151" s="165">
        <v>254.08</v>
      </c>
      <c r="AC151" s="286"/>
      <c r="AD151" s="286"/>
      <c r="AE151" s="317"/>
      <c r="AF151" s="317"/>
      <c r="AG151" s="317"/>
      <c r="AH151" s="317"/>
      <c r="AI151" s="317"/>
    </row>
    <row r="152" spans="1:35" ht="31.5">
      <c r="A152" s="292"/>
      <c r="B152" s="277"/>
      <c r="C152" s="298"/>
      <c r="D152" s="304"/>
      <c r="E152" s="307"/>
      <c r="F152" s="118" t="s">
        <v>340</v>
      </c>
      <c r="G152" s="76"/>
      <c r="H152" s="93"/>
      <c r="I152" s="13">
        <v>215.32495762711901</v>
      </c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56">
        <v>0</v>
      </c>
      <c r="AA152" s="56">
        <v>0</v>
      </c>
      <c r="AB152" s="165">
        <v>215.32495762711901</v>
      </c>
      <c r="AC152" s="286"/>
      <c r="AD152" s="286"/>
      <c r="AE152" s="107"/>
      <c r="AF152" s="107"/>
      <c r="AG152" s="107"/>
      <c r="AH152" s="107"/>
      <c r="AI152" s="107"/>
    </row>
    <row r="153" spans="1:35">
      <c r="A153" s="293"/>
      <c r="B153" s="278"/>
      <c r="C153" s="299"/>
      <c r="D153" s="305"/>
      <c r="E153" s="308"/>
      <c r="F153" s="118" t="s">
        <v>341</v>
      </c>
      <c r="G153" s="76"/>
      <c r="H153" s="93"/>
      <c r="I153" s="13">
        <v>38.755042372881007</v>
      </c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56">
        <v>0</v>
      </c>
      <c r="AA153" s="56">
        <v>0</v>
      </c>
      <c r="AB153" s="165">
        <v>38.755042372881007</v>
      </c>
      <c r="AC153" s="287"/>
      <c r="AD153" s="287"/>
      <c r="AE153" s="107"/>
      <c r="AF153" s="107"/>
      <c r="AG153" s="107"/>
      <c r="AH153" s="107"/>
      <c r="AI153" s="107"/>
    </row>
    <row r="154" spans="1:35" ht="15.75" customHeight="1">
      <c r="A154" s="291" t="s">
        <v>503</v>
      </c>
      <c r="B154" s="276" t="s">
        <v>221</v>
      </c>
      <c r="C154" s="297" t="s">
        <v>61</v>
      </c>
      <c r="D154" s="303" t="s">
        <v>15</v>
      </c>
      <c r="E154" s="306">
        <v>0.1</v>
      </c>
      <c r="F154" s="61" t="s">
        <v>2</v>
      </c>
      <c r="G154" s="76"/>
      <c r="H154" s="13">
        <v>254.08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/>
      <c r="R154" s="13"/>
      <c r="S154" s="13"/>
      <c r="T154" s="13"/>
      <c r="U154" s="13"/>
      <c r="V154" s="13">
        <v>0</v>
      </c>
      <c r="W154" s="13"/>
      <c r="X154" s="13"/>
      <c r="Y154" s="13"/>
      <c r="Z154" s="56">
        <v>0</v>
      </c>
      <c r="AA154" s="56">
        <v>0</v>
      </c>
      <c r="AB154" s="165">
        <v>254.08</v>
      </c>
      <c r="AC154" s="285" t="s">
        <v>249</v>
      </c>
      <c r="AD154" s="285" t="s">
        <v>250</v>
      </c>
      <c r="AE154" s="315"/>
      <c r="AF154" s="315"/>
      <c r="AG154" s="315"/>
      <c r="AH154" s="315"/>
      <c r="AI154" s="315"/>
    </row>
    <row r="155" spans="1:35">
      <c r="A155" s="292"/>
      <c r="B155" s="277"/>
      <c r="C155" s="298"/>
      <c r="D155" s="304"/>
      <c r="E155" s="307"/>
      <c r="F155" s="61" t="s">
        <v>18</v>
      </c>
      <c r="G155" s="76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56">
        <v>0</v>
      </c>
      <c r="AA155" s="56">
        <v>0</v>
      </c>
      <c r="AB155" s="165">
        <v>0</v>
      </c>
      <c r="AC155" s="286"/>
      <c r="AD155" s="286"/>
      <c r="AE155" s="316"/>
      <c r="AF155" s="316"/>
      <c r="AG155" s="316"/>
      <c r="AH155" s="316"/>
      <c r="AI155" s="316"/>
    </row>
    <row r="156" spans="1:35">
      <c r="A156" s="292"/>
      <c r="B156" s="277"/>
      <c r="C156" s="298"/>
      <c r="D156" s="304"/>
      <c r="E156" s="307"/>
      <c r="F156" s="61" t="s">
        <v>48</v>
      </c>
      <c r="G156" s="76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56">
        <v>0</v>
      </c>
      <c r="AA156" s="56">
        <v>0</v>
      </c>
      <c r="AB156" s="165">
        <v>0</v>
      </c>
      <c r="AC156" s="286"/>
      <c r="AD156" s="286"/>
      <c r="AE156" s="316"/>
      <c r="AF156" s="316"/>
      <c r="AG156" s="316"/>
      <c r="AH156" s="316"/>
      <c r="AI156" s="316"/>
    </row>
    <row r="157" spans="1:35" ht="47.25">
      <c r="A157" s="292"/>
      <c r="B157" s="277"/>
      <c r="C157" s="298"/>
      <c r="D157" s="304"/>
      <c r="E157" s="307"/>
      <c r="F157" s="61" t="s">
        <v>342</v>
      </c>
      <c r="G157" s="76"/>
      <c r="H157" s="93">
        <v>254.08</v>
      </c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56">
        <v>0</v>
      </c>
      <c r="AA157" s="56">
        <v>0</v>
      </c>
      <c r="AB157" s="165">
        <v>254.08</v>
      </c>
      <c r="AC157" s="286"/>
      <c r="AD157" s="286"/>
      <c r="AE157" s="317"/>
      <c r="AF157" s="317"/>
      <c r="AG157" s="317"/>
      <c r="AH157" s="317"/>
      <c r="AI157" s="317"/>
    </row>
    <row r="158" spans="1:35" ht="31.5">
      <c r="A158" s="292"/>
      <c r="B158" s="277"/>
      <c r="C158" s="298"/>
      <c r="D158" s="304"/>
      <c r="E158" s="307"/>
      <c r="F158" s="118" t="s">
        <v>340</v>
      </c>
      <c r="G158" s="76"/>
      <c r="H158" s="93">
        <v>215.32496</v>
      </c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56">
        <v>0</v>
      </c>
      <c r="AA158" s="56">
        <v>0</v>
      </c>
      <c r="AB158" s="165">
        <v>215.32496</v>
      </c>
      <c r="AC158" s="286"/>
      <c r="AD158" s="286"/>
      <c r="AE158" s="107"/>
      <c r="AF158" s="107"/>
      <c r="AG158" s="107"/>
      <c r="AH158" s="107"/>
      <c r="AI158" s="107"/>
    </row>
    <row r="159" spans="1:35">
      <c r="A159" s="293"/>
      <c r="B159" s="278"/>
      <c r="C159" s="299"/>
      <c r="D159" s="305"/>
      <c r="E159" s="308"/>
      <c r="F159" s="118" t="s">
        <v>341</v>
      </c>
      <c r="G159" s="76"/>
      <c r="H159" s="93">
        <v>38.755040000000008</v>
      </c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56">
        <v>0</v>
      </c>
      <c r="AA159" s="56">
        <v>0</v>
      </c>
      <c r="AB159" s="165">
        <v>38.755040000000008</v>
      </c>
      <c r="AC159" s="287"/>
      <c r="AD159" s="287"/>
      <c r="AE159" s="107"/>
      <c r="AF159" s="107"/>
      <c r="AG159" s="107"/>
      <c r="AH159" s="107"/>
      <c r="AI159" s="107"/>
    </row>
    <row r="160" spans="1:35" ht="15.75" customHeight="1">
      <c r="A160" s="291" t="s">
        <v>504</v>
      </c>
      <c r="B160" s="276" t="s">
        <v>222</v>
      </c>
      <c r="C160" s="297" t="s">
        <v>61</v>
      </c>
      <c r="D160" s="303" t="s">
        <v>15</v>
      </c>
      <c r="E160" s="306">
        <v>0.1</v>
      </c>
      <c r="F160" s="61" t="s">
        <v>2</v>
      </c>
      <c r="G160" s="76"/>
      <c r="H160" s="13">
        <v>0</v>
      </c>
      <c r="I160" s="13">
        <v>500</v>
      </c>
      <c r="J160" s="13">
        <v>3955.15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/>
      <c r="R160" s="13"/>
      <c r="S160" s="13"/>
      <c r="T160" s="13"/>
      <c r="U160" s="13"/>
      <c r="V160" s="13">
        <v>0</v>
      </c>
      <c r="W160" s="13"/>
      <c r="X160" s="13"/>
      <c r="Y160" s="13"/>
      <c r="Z160" s="56">
        <v>0</v>
      </c>
      <c r="AA160" s="56">
        <v>0</v>
      </c>
      <c r="AB160" s="165">
        <v>4455.1499999999996</v>
      </c>
      <c r="AC160" s="285" t="s">
        <v>249</v>
      </c>
      <c r="AD160" s="285" t="s">
        <v>250</v>
      </c>
      <c r="AE160" s="315"/>
      <c r="AF160" s="315"/>
      <c r="AG160" s="315"/>
      <c r="AH160" s="315"/>
      <c r="AI160" s="315"/>
    </row>
    <row r="161" spans="1:35">
      <c r="A161" s="292"/>
      <c r="B161" s="277"/>
      <c r="C161" s="298"/>
      <c r="D161" s="304"/>
      <c r="E161" s="307"/>
      <c r="F161" s="61" t="s">
        <v>18</v>
      </c>
      <c r="G161" s="76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56">
        <v>0</v>
      </c>
      <c r="AA161" s="56">
        <v>0</v>
      </c>
      <c r="AB161" s="165">
        <v>0</v>
      </c>
      <c r="AC161" s="286"/>
      <c r="AD161" s="286"/>
      <c r="AE161" s="316"/>
      <c r="AF161" s="316"/>
      <c r="AG161" s="316"/>
      <c r="AH161" s="316"/>
      <c r="AI161" s="316"/>
    </row>
    <row r="162" spans="1:35">
      <c r="A162" s="292"/>
      <c r="B162" s="277"/>
      <c r="C162" s="298"/>
      <c r="D162" s="304"/>
      <c r="E162" s="307"/>
      <c r="F162" s="61" t="s">
        <v>48</v>
      </c>
      <c r="G162" s="76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56">
        <v>0</v>
      </c>
      <c r="AA162" s="56">
        <v>0</v>
      </c>
      <c r="AB162" s="165">
        <v>0</v>
      </c>
      <c r="AC162" s="286"/>
      <c r="AD162" s="286"/>
      <c r="AE162" s="316"/>
      <c r="AF162" s="316"/>
      <c r="AG162" s="316"/>
      <c r="AH162" s="316"/>
      <c r="AI162" s="316"/>
    </row>
    <row r="163" spans="1:35" ht="47.25">
      <c r="A163" s="292"/>
      <c r="B163" s="277"/>
      <c r="C163" s="298"/>
      <c r="D163" s="304"/>
      <c r="E163" s="307"/>
      <c r="F163" s="61" t="s">
        <v>342</v>
      </c>
      <c r="G163" s="76"/>
      <c r="H163" s="93"/>
      <c r="I163" s="13">
        <v>500</v>
      </c>
      <c r="J163" s="13">
        <v>3955.15</v>
      </c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56">
        <v>0</v>
      </c>
      <c r="AA163" s="56">
        <v>0</v>
      </c>
      <c r="AB163" s="165">
        <v>4455.1499999999996</v>
      </c>
      <c r="AC163" s="286"/>
      <c r="AD163" s="286"/>
      <c r="AE163" s="317"/>
      <c r="AF163" s="317"/>
      <c r="AG163" s="317"/>
      <c r="AH163" s="317"/>
      <c r="AI163" s="317"/>
    </row>
    <row r="164" spans="1:35" ht="31.5">
      <c r="A164" s="292"/>
      <c r="B164" s="277"/>
      <c r="C164" s="298"/>
      <c r="D164" s="304"/>
      <c r="E164" s="307"/>
      <c r="F164" s="118" t="s">
        <v>340</v>
      </c>
      <c r="G164" s="76"/>
      <c r="H164" s="93"/>
      <c r="I164" s="13">
        <v>423.72881355932202</v>
      </c>
      <c r="J164" s="13">
        <v>3351.82249152542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56">
        <v>0</v>
      </c>
      <c r="AA164" s="56">
        <v>0</v>
      </c>
      <c r="AB164" s="165">
        <v>3775.5513050847421</v>
      </c>
      <c r="AC164" s="286"/>
      <c r="AD164" s="286"/>
      <c r="AE164" s="107"/>
      <c r="AF164" s="107"/>
      <c r="AG164" s="107"/>
      <c r="AH164" s="107"/>
      <c r="AI164" s="107"/>
    </row>
    <row r="165" spans="1:35">
      <c r="A165" s="293"/>
      <c r="B165" s="278"/>
      <c r="C165" s="299"/>
      <c r="D165" s="305"/>
      <c r="E165" s="308"/>
      <c r="F165" s="118" t="s">
        <v>341</v>
      </c>
      <c r="G165" s="76"/>
      <c r="H165" s="93"/>
      <c r="I165" s="13">
        <v>76.27118644067798</v>
      </c>
      <c r="J165" s="13">
        <v>603.3275084745801</v>
      </c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56">
        <v>0</v>
      </c>
      <c r="AA165" s="56">
        <v>0</v>
      </c>
      <c r="AB165" s="165">
        <v>679.59869491525808</v>
      </c>
      <c r="AC165" s="287"/>
      <c r="AD165" s="287"/>
      <c r="AE165" s="107"/>
      <c r="AF165" s="107"/>
      <c r="AG165" s="107"/>
      <c r="AH165" s="107"/>
      <c r="AI165" s="107"/>
    </row>
    <row r="166" spans="1:35" ht="15.75" customHeight="1">
      <c r="A166" s="291" t="s">
        <v>505</v>
      </c>
      <c r="B166" s="276" t="s">
        <v>223</v>
      </c>
      <c r="C166" s="297" t="s">
        <v>61</v>
      </c>
      <c r="D166" s="303" t="s">
        <v>15</v>
      </c>
      <c r="E166" s="306">
        <v>0.12</v>
      </c>
      <c r="F166" s="61" t="s">
        <v>2</v>
      </c>
      <c r="G166" s="76"/>
      <c r="H166" s="13">
        <v>0</v>
      </c>
      <c r="I166" s="13">
        <v>0</v>
      </c>
      <c r="J166" s="13">
        <v>304.89999999999998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/>
      <c r="R166" s="13"/>
      <c r="S166" s="13"/>
      <c r="T166" s="13"/>
      <c r="U166" s="13"/>
      <c r="V166" s="13">
        <v>0</v>
      </c>
      <c r="W166" s="13"/>
      <c r="X166" s="13"/>
      <c r="Y166" s="13"/>
      <c r="Z166" s="56">
        <v>0</v>
      </c>
      <c r="AA166" s="56">
        <v>0</v>
      </c>
      <c r="AB166" s="165">
        <v>304.89999999999998</v>
      </c>
      <c r="AC166" s="285" t="s">
        <v>249</v>
      </c>
      <c r="AD166" s="285" t="s">
        <v>250</v>
      </c>
      <c r="AE166" s="315"/>
      <c r="AF166" s="315"/>
      <c r="AG166" s="315"/>
      <c r="AH166" s="315"/>
      <c r="AI166" s="315"/>
    </row>
    <row r="167" spans="1:35">
      <c r="A167" s="292"/>
      <c r="B167" s="277"/>
      <c r="C167" s="298"/>
      <c r="D167" s="304"/>
      <c r="E167" s="307"/>
      <c r="F167" s="61" t="s">
        <v>18</v>
      </c>
      <c r="G167" s="76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56">
        <v>0</v>
      </c>
      <c r="AA167" s="56">
        <v>0</v>
      </c>
      <c r="AB167" s="165">
        <v>0</v>
      </c>
      <c r="AC167" s="286"/>
      <c r="AD167" s="286"/>
      <c r="AE167" s="316"/>
      <c r="AF167" s="316"/>
      <c r="AG167" s="316"/>
      <c r="AH167" s="316"/>
      <c r="AI167" s="316"/>
    </row>
    <row r="168" spans="1:35">
      <c r="A168" s="292"/>
      <c r="B168" s="277"/>
      <c r="C168" s="298"/>
      <c r="D168" s="304"/>
      <c r="E168" s="307"/>
      <c r="F168" s="61" t="s">
        <v>48</v>
      </c>
      <c r="G168" s="76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56">
        <v>0</v>
      </c>
      <c r="AA168" s="56">
        <v>0</v>
      </c>
      <c r="AB168" s="165">
        <v>0</v>
      </c>
      <c r="AC168" s="286"/>
      <c r="AD168" s="286"/>
      <c r="AE168" s="316"/>
      <c r="AF168" s="316"/>
      <c r="AG168" s="316"/>
      <c r="AH168" s="316"/>
      <c r="AI168" s="316"/>
    </row>
    <row r="169" spans="1:35" ht="47.25">
      <c r="A169" s="292"/>
      <c r="B169" s="277"/>
      <c r="C169" s="298"/>
      <c r="D169" s="304"/>
      <c r="E169" s="307"/>
      <c r="F169" s="61" t="s">
        <v>342</v>
      </c>
      <c r="G169" s="76"/>
      <c r="H169" s="93"/>
      <c r="I169" s="13"/>
      <c r="J169" s="13">
        <v>304.89999999999998</v>
      </c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56">
        <v>0</v>
      </c>
      <c r="AA169" s="56">
        <v>0</v>
      </c>
      <c r="AB169" s="165">
        <v>304.89999999999998</v>
      </c>
      <c r="AC169" s="286"/>
      <c r="AD169" s="286"/>
      <c r="AE169" s="317"/>
      <c r="AF169" s="317"/>
      <c r="AG169" s="317"/>
      <c r="AH169" s="317"/>
      <c r="AI169" s="317"/>
    </row>
    <row r="170" spans="1:35" ht="31.5">
      <c r="A170" s="292"/>
      <c r="B170" s="277"/>
      <c r="C170" s="298"/>
      <c r="D170" s="304"/>
      <c r="E170" s="307"/>
      <c r="F170" s="118" t="s">
        <v>340</v>
      </c>
      <c r="G170" s="76"/>
      <c r="H170" s="93"/>
      <c r="I170" s="13"/>
      <c r="J170" s="13">
        <v>258.38994067796602</v>
      </c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56">
        <v>0</v>
      </c>
      <c r="AA170" s="56">
        <v>0</v>
      </c>
      <c r="AB170" s="165">
        <v>258.38994067796602</v>
      </c>
      <c r="AC170" s="286"/>
      <c r="AD170" s="286"/>
      <c r="AE170" s="107"/>
      <c r="AF170" s="107"/>
      <c r="AG170" s="107"/>
      <c r="AH170" s="107"/>
      <c r="AI170" s="107"/>
    </row>
    <row r="171" spans="1:35">
      <c r="A171" s="293"/>
      <c r="B171" s="278"/>
      <c r="C171" s="299"/>
      <c r="D171" s="305"/>
      <c r="E171" s="308"/>
      <c r="F171" s="118" t="s">
        <v>341</v>
      </c>
      <c r="G171" s="76"/>
      <c r="H171" s="93"/>
      <c r="I171" s="13"/>
      <c r="J171" s="13">
        <v>46.510059322033953</v>
      </c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56">
        <v>0</v>
      </c>
      <c r="AA171" s="56">
        <v>0</v>
      </c>
      <c r="AB171" s="165">
        <v>46.510059322033953</v>
      </c>
      <c r="AC171" s="287"/>
      <c r="AD171" s="287"/>
      <c r="AE171" s="107"/>
      <c r="AF171" s="107"/>
      <c r="AG171" s="107"/>
      <c r="AH171" s="107"/>
      <c r="AI171" s="107"/>
    </row>
    <row r="172" spans="1:35" ht="15.75" customHeight="1">
      <c r="A172" s="291" t="s">
        <v>506</v>
      </c>
      <c r="B172" s="276" t="s">
        <v>224</v>
      </c>
      <c r="C172" s="297" t="s">
        <v>61</v>
      </c>
      <c r="D172" s="303" t="s">
        <v>15</v>
      </c>
      <c r="E172" s="306">
        <v>0.1</v>
      </c>
      <c r="F172" s="61" t="s">
        <v>2</v>
      </c>
      <c r="G172" s="76"/>
      <c r="H172" s="13">
        <v>0</v>
      </c>
      <c r="I172" s="13">
        <v>0</v>
      </c>
      <c r="J172" s="13">
        <v>254.08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/>
      <c r="R172" s="13"/>
      <c r="S172" s="13"/>
      <c r="T172" s="13"/>
      <c r="U172" s="13"/>
      <c r="V172" s="13">
        <v>0</v>
      </c>
      <c r="W172" s="13"/>
      <c r="X172" s="13"/>
      <c r="Y172" s="13"/>
      <c r="Z172" s="56">
        <v>0</v>
      </c>
      <c r="AA172" s="56">
        <v>0</v>
      </c>
      <c r="AB172" s="165">
        <v>254.08</v>
      </c>
      <c r="AC172" s="285" t="s">
        <v>249</v>
      </c>
      <c r="AD172" s="285" t="s">
        <v>250</v>
      </c>
      <c r="AE172" s="315"/>
      <c r="AF172" s="315"/>
      <c r="AG172" s="315"/>
      <c r="AH172" s="315"/>
      <c r="AI172" s="315"/>
    </row>
    <row r="173" spans="1:35">
      <c r="A173" s="292"/>
      <c r="B173" s="277"/>
      <c r="C173" s="298"/>
      <c r="D173" s="304"/>
      <c r="E173" s="307"/>
      <c r="F173" s="61" t="s">
        <v>18</v>
      </c>
      <c r="G173" s="76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56">
        <v>0</v>
      </c>
      <c r="AA173" s="56">
        <v>0</v>
      </c>
      <c r="AB173" s="165">
        <v>0</v>
      </c>
      <c r="AC173" s="286"/>
      <c r="AD173" s="286"/>
      <c r="AE173" s="316"/>
      <c r="AF173" s="316"/>
      <c r="AG173" s="316"/>
      <c r="AH173" s="316"/>
      <c r="AI173" s="316"/>
    </row>
    <row r="174" spans="1:35">
      <c r="A174" s="292"/>
      <c r="B174" s="277"/>
      <c r="C174" s="298"/>
      <c r="D174" s="304"/>
      <c r="E174" s="307"/>
      <c r="F174" s="61" t="s">
        <v>48</v>
      </c>
      <c r="G174" s="76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56">
        <v>0</v>
      </c>
      <c r="AA174" s="56">
        <v>0</v>
      </c>
      <c r="AB174" s="165">
        <v>0</v>
      </c>
      <c r="AC174" s="286"/>
      <c r="AD174" s="286"/>
      <c r="AE174" s="316"/>
      <c r="AF174" s="316"/>
      <c r="AG174" s="316"/>
      <c r="AH174" s="316"/>
      <c r="AI174" s="316"/>
    </row>
    <row r="175" spans="1:35" ht="47.25">
      <c r="A175" s="292"/>
      <c r="B175" s="277"/>
      <c r="C175" s="298"/>
      <c r="D175" s="304"/>
      <c r="E175" s="307"/>
      <c r="F175" s="61" t="s">
        <v>342</v>
      </c>
      <c r="G175" s="76"/>
      <c r="H175" s="93"/>
      <c r="I175" s="13"/>
      <c r="J175" s="13">
        <v>254.08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56">
        <v>0</v>
      </c>
      <c r="AA175" s="56">
        <v>0</v>
      </c>
      <c r="AB175" s="165">
        <v>254.08</v>
      </c>
      <c r="AC175" s="286"/>
      <c r="AD175" s="286"/>
      <c r="AE175" s="317"/>
      <c r="AF175" s="317"/>
      <c r="AG175" s="317"/>
      <c r="AH175" s="317"/>
      <c r="AI175" s="317"/>
    </row>
    <row r="176" spans="1:35" ht="31.5">
      <c r="A176" s="292"/>
      <c r="B176" s="277"/>
      <c r="C176" s="298"/>
      <c r="D176" s="304"/>
      <c r="E176" s="307"/>
      <c r="F176" s="118" t="s">
        <v>340</v>
      </c>
      <c r="G176" s="76"/>
      <c r="H176" s="93"/>
      <c r="I176" s="13"/>
      <c r="J176" s="13">
        <v>215.32495762711901</v>
      </c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56">
        <v>0</v>
      </c>
      <c r="AA176" s="56">
        <v>0</v>
      </c>
      <c r="AB176" s="165">
        <v>215.32495762711901</v>
      </c>
      <c r="AC176" s="286"/>
      <c r="AD176" s="286"/>
      <c r="AE176" s="107"/>
      <c r="AF176" s="107"/>
      <c r="AG176" s="107"/>
      <c r="AH176" s="107"/>
      <c r="AI176" s="107"/>
    </row>
    <row r="177" spans="1:35">
      <c r="A177" s="293"/>
      <c r="B177" s="278"/>
      <c r="C177" s="299"/>
      <c r="D177" s="305"/>
      <c r="E177" s="308"/>
      <c r="F177" s="118" t="s">
        <v>341</v>
      </c>
      <c r="G177" s="76"/>
      <c r="H177" s="93"/>
      <c r="I177" s="13"/>
      <c r="J177" s="13">
        <v>38.755042372881007</v>
      </c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56">
        <v>0</v>
      </c>
      <c r="AA177" s="56">
        <v>0</v>
      </c>
      <c r="AB177" s="165">
        <v>38.755042372881007</v>
      </c>
      <c r="AC177" s="287"/>
      <c r="AD177" s="287"/>
      <c r="AE177" s="107"/>
      <c r="AF177" s="107"/>
      <c r="AG177" s="107"/>
      <c r="AH177" s="107"/>
      <c r="AI177" s="107"/>
    </row>
    <row r="178" spans="1:35" ht="24.75" customHeight="1">
      <c r="A178" s="291" t="s">
        <v>507</v>
      </c>
      <c r="B178" s="276" t="s">
        <v>225</v>
      </c>
      <c r="C178" s="297" t="s">
        <v>61</v>
      </c>
      <c r="D178" s="109" t="s">
        <v>319</v>
      </c>
      <c r="E178" s="115">
        <v>0.8</v>
      </c>
      <c r="F178" s="61" t="s">
        <v>2</v>
      </c>
      <c r="G178" s="76"/>
      <c r="H178" s="13">
        <v>838.34</v>
      </c>
      <c r="I178" s="13">
        <v>2700</v>
      </c>
      <c r="J178" s="13">
        <v>62.65</v>
      </c>
      <c r="K178" s="13">
        <v>9697.7000000000007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/>
      <c r="R178" s="13"/>
      <c r="S178" s="13"/>
      <c r="T178" s="13"/>
      <c r="U178" s="13"/>
      <c r="V178" s="13">
        <v>0</v>
      </c>
      <c r="W178" s="13"/>
      <c r="X178" s="13"/>
      <c r="Y178" s="13"/>
      <c r="Z178" s="56">
        <v>0</v>
      </c>
      <c r="AA178" s="56">
        <v>0</v>
      </c>
      <c r="AB178" s="165">
        <v>13298.69</v>
      </c>
      <c r="AC178" s="285" t="s">
        <v>249</v>
      </c>
      <c r="AD178" s="285" t="s">
        <v>250</v>
      </c>
      <c r="AE178" s="315"/>
      <c r="AF178" s="315"/>
      <c r="AG178" s="315"/>
      <c r="AH178" s="315"/>
      <c r="AI178" s="315"/>
    </row>
    <row r="179" spans="1:35" ht="24.75" customHeight="1">
      <c r="A179" s="292"/>
      <c r="B179" s="277"/>
      <c r="C179" s="298"/>
      <c r="D179" s="110" t="s">
        <v>321</v>
      </c>
      <c r="E179" s="116">
        <v>0.19</v>
      </c>
      <c r="F179" s="61" t="s">
        <v>18</v>
      </c>
      <c r="G179" s="76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56">
        <v>0</v>
      </c>
      <c r="AA179" s="56">
        <v>0</v>
      </c>
      <c r="AB179" s="165">
        <v>0</v>
      </c>
      <c r="AC179" s="286"/>
      <c r="AD179" s="286"/>
      <c r="AE179" s="316"/>
      <c r="AF179" s="316"/>
      <c r="AG179" s="316"/>
      <c r="AH179" s="316"/>
      <c r="AI179" s="316"/>
    </row>
    <row r="180" spans="1:35" ht="24.75" customHeight="1">
      <c r="A180" s="292"/>
      <c r="B180" s="277"/>
      <c r="C180" s="298"/>
      <c r="D180" s="110" t="s">
        <v>15</v>
      </c>
      <c r="E180" s="116">
        <v>0.5</v>
      </c>
      <c r="F180" s="61" t="s">
        <v>48</v>
      </c>
      <c r="G180" s="76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56">
        <v>0</v>
      </c>
      <c r="AA180" s="56">
        <v>0</v>
      </c>
      <c r="AB180" s="165">
        <v>0</v>
      </c>
      <c r="AC180" s="286"/>
      <c r="AD180" s="286"/>
      <c r="AE180" s="316"/>
      <c r="AF180" s="316"/>
      <c r="AG180" s="316"/>
      <c r="AH180" s="316"/>
      <c r="AI180" s="316"/>
    </row>
    <row r="181" spans="1:35" ht="47.25">
      <c r="A181" s="292"/>
      <c r="B181" s="277"/>
      <c r="C181" s="298"/>
      <c r="D181" s="110" t="s">
        <v>320</v>
      </c>
      <c r="E181" s="116">
        <v>0.78</v>
      </c>
      <c r="F181" s="61" t="s">
        <v>342</v>
      </c>
      <c r="G181" s="76"/>
      <c r="H181" s="90">
        <v>838.34</v>
      </c>
      <c r="I181" s="13">
        <v>2700</v>
      </c>
      <c r="J181" s="13">
        <v>62.65</v>
      </c>
      <c r="K181" s="13">
        <v>9697.7000000000007</v>
      </c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56">
        <v>0</v>
      </c>
      <c r="AA181" s="56">
        <v>0</v>
      </c>
      <c r="AB181" s="165">
        <v>13298.69</v>
      </c>
      <c r="AC181" s="286"/>
      <c r="AD181" s="286"/>
      <c r="AE181" s="317"/>
      <c r="AF181" s="317"/>
      <c r="AG181" s="317"/>
      <c r="AH181" s="317"/>
      <c r="AI181" s="317"/>
    </row>
    <row r="182" spans="1:35" ht="31.5">
      <c r="A182" s="292"/>
      <c r="B182" s="277"/>
      <c r="C182" s="298"/>
      <c r="D182" s="110"/>
      <c r="E182" s="116"/>
      <c r="F182" s="118" t="s">
        <v>340</v>
      </c>
      <c r="G182" s="76"/>
      <c r="H182" s="90">
        <v>710.45863999999995</v>
      </c>
      <c r="I182" s="13">
        <v>2288.1355932203401</v>
      </c>
      <c r="J182" s="13">
        <v>53.093913559357503</v>
      </c>
      <c r="K182" s="13">
        <v>8218.3872271185901</v>
      </c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56">
        <v>0</v>
      </c>
      <c r="AA182" s="56">
        <v>0</v>
      </c>
      <c r="AB182" s="165">
        <v>11270.075373898288</v>
      </c>
      <c r="AC182" s="286"/>
      <c r="AD182" s="286"/>
      <c r="AE182" s="107"/>
      <c r="AF182" s="107"/>
      <c r="AG182" s="107"/>
      <c r="AH182" s="107"/>
      <c r="AI182" s="107"/>
    </row>
    <row r="183" spans="1:35">
      <c r="A183" s="293"/>
      <c r="B183" s="278"/>
      <c r="C183" s="299"/>
      <c r="D183" s="111"/>
      <c r="E183" s="117"/>
      <c r="F183" s="118" t="s">
        <v>341</v>
      </c>
      <c r="G183" s="76"/>
      <c r="H183" s="90">
        <v>127.88136000000009</v>
      </c>
      <c r="I183" s="90">
        <v>411.86440677965993</v>
      </c>
      <c r="J183" s="90">
        <v>9.5560864406424955</v>
      </c>
      <c r="K183" s="13">
        <v>1479.3127728814106</v>
      </c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56">
        <v>0</v>
      </c>
      <c r="AA183" s="56">
        <v>0</v>
      </c>
      <c r="AB183" s="165">
        <v>2028.6146261017132</v>
      </c>
      <c r="AC183" s="287"/>
      <c r="AD183" s="287"/>
      <c r="AE183" s="107"/>
      <c r="AF183" s="107"/>
      <c r="AG183" s="107"/>
      <c r="AH183" s="107"/>
      <c r="AI183" s="107"/>
    </row>
    <row r="184" spans="1:35" ht="15.75" customHeight="1">
      <c r="A184" s="291" t="s">
        <v>508</v>
      </c>
      <c r="B184" s="276" t="s">
        <v>226</v>
      </c>
      <c r="C184" s="297" t="s">
        <v>61</v>
      </c>
      <c r="D184" s="303" t="s">
        <v>15</v>
      </c>
      <c r="E184" s="306">
        <v>0.1</v>
      </c>
      <c r="F184" s="61" t="s">
        <v>2</v>
      </c>
      <c r="G184" s="76"/>
      <c r="H184" s="13">
        <v>0</v>
      </c>
      <c r="I184" s="13">
        <v>0</v>
      </c>
      <c r="J184" s="13">
        <v>0</v>
      </c>
      <c r="K184" s="13">
        <v>254.08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/>
      <c r="R184" s="13"/>
      <c r="S184" s="13"/>
      <c r="T184" s="13"/>
      <c r="U184" s="13"/>
      <c r="V184" s="13">
        <v>0</v>
      </c>
      <c r="W184" s="13"/>
      <c r="X184" s="13"/>
      <c r="Y184" s="13"/>
      <c r="Z184" s="56">
        <v>0</v>
      </c>
      <c r="AA184" s="56">
        <v>0</v>
      </c>
      <c r="AB184" s="165">
        <v>254.08</v>
      </c>
      <c r="AC184" s="285" t="s">
        <v>249</v>
      </c>
      <c r="AD184" s="285" t="s">
        <v>250</v>
      </c>
      <c r="AE184" s="315"/>
      <c r="AF184" s="315"/>
      <c r="AG184" s="315"/>
      <c r="AH184" s="315"/>
      <c r="AI184" s="315"/>
    </row>
    <row r="185" spans="1:35">
      <c r="A185" s="292"/>
      <c r="B185" s="277"/>
      <c r="C185" s="298"/>
      <c r="D185" s="304"/>
      <c r="E185" s="307"/>
      <c r="F185" s="61" t="s">
        <v>18</v>
      </c>
      <c r="G185" s="76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56">
        <v>0</v>
      </c>
      <c r="AA185" s="56">
        <v>0</v>
      </c>
      <c r="AB185" s="165">
        <v>0</v>
      </c>
      <c r="AC185" s="286"/>
      <c r="AD185" s="286"/>
      <c r="AE185" s="316"/>
      <c r="AF185" s="316"/>
      <c r="AG185" s="316"/>
      <c r="AH185" s="316"/>
      <c r="AI185" s="316"/>
    </row>
    <row r="186" spans="1:35">
      <c r="A186" s="292"/>
      <c r="B186" s="277"/>
      <c r="C186" s="298"/>
      <c r="D186" s="304"/>
      <c r="E186" s="307"/>
      <c r="F186" s="61" t="s">
        <v>48</v>
      </c>
      <c r="G186" s="76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56">
        <v>0</v>
      </c>
      <c r="AA186" s="56">
        <v>0</v>
      </c>
      <c r="AB186" s="165">
        <v>0</v>
      </c>
      <c r="AC186" s="286"/>
      <c r="AD186" s="286"/>
      <c r="AE186" s="316"/>
      <c r="AF186" s="316"/>
      <c r="AG186" s="316"/>
      <c r="AH186" s="316"/>
      <c r="AI186" s="316"/>
    </row>
    <row r="187" spans="1:35" ht="47.25">
      <c r="A187" s="292"/>
      <c r="B187" s="277"/>
      <c r="C187" s="298"/>
      <c r="D187" s="304"/>
      <c r="E187" s="307"/>
      <c r="F187" s="61" t="s">
        <v>342</v>
      </c>
      <c r="G187" s="76"/>
      <c r="H187" s="93"/>
      <c r="I187" s="13"/>
      <c r="J187" s="13"/>
      <c r="K187" s="13">
        <v>254.08</v>
      </c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56">
        <v>0</v>
      </c>
      <c r="AA187" s="56">
        <v>0</v>
      </c>
      <c r="AB187" s="165">
        <v>254.08</v>
      </c>
      <c r="AC187" s="286"/>
      <c r="AD187" s="286"/>
      <c r="AE187" s="317"/>
      <c r="AF187" s="317"/>
      <c r="AG187" s="317"/>
      <c r="AH187" s="317"/>
      <c r="AI187" s="317"/>
    </row>
    <row r="188" spans="1:35" ht="31.5">
      <c r="A188" s="292"/>
      <c r="B188" s="277"/>
      <c r="C188" s="298"/>
      <c r="D188" s="304"/>
      <c r="E188" s="307"/>
      <c r="F188" s="118" t="s">
        <v>340</v>
      </c>
      <c r="G188" s="76"/>
      <c r="H188" s="93"/>
      <c r="I188" s="13"/>
      <c r="J188" s="13"/>
      <c r="K188" s="13">
        <v>215.32495762711901</v>
      </c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56">
        <v>0</v>
      </c>
      <c r="AA188" s="56">
        <v>0</v>
      </c>
      <c r="AB188" s="165">
        <v>215.32495762711901</v>
      </c>
      <c r="AC188" s="286"/>
      <c r="AD188" s="286"/>
      <c r="AE188" s="107"/>
      <c r="AF188" s="107"/>
      <c r="AG188" s="107"/>
      <c r="AH188" s="107"/>
      <c r="AI188" s="107"/>
    </row>
    <row r="189" spans="1:35">
      <c r="A189" s="293"/>
      <c r="B189" s="278"/>
      <c r="C189" s="299"/>
      <c r="D189" s="305"/>
      <c r="E189" s="308"/>
      <c r="F189" s="118" t="s">
        <v>341</v>
      </c>
      <c r="G189" s="76"/>
      <c r="H189" s="93"/>
      <c r="I189" s="13"/>
      <c r="J189" s="13"/>
      <c r="K189" s="13">
        <v>38.755042372881007</v>
      </c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56">
        <v>0</v>
      </c>
      <c r="AA189" s="56">
        <v>0</v>
      </c>
      <c r="AB189" s="165">
        <v>38.755042372881007</v>
      </c>
      <c r="AC189" s="287"/>
      <c r="AD189" s="287"/>
      <c r="AE189" s="107"/>
      <c r="AF189" s="107"/>
      <c r="AG189" s="107"/>
      <c r="AH189" s="107"/>
      <c r="AI189" s="107"/>
    </row>
    <row r="190" spans="1:35" ht="24.75" customHeight="1">
      <c r="A190" s="291" t="s">
        <v>509</v>
      </c>
      <c r="B190" s="276" t="s">
        <v>227</v>
      </c>
      <c r="C190" s="297" t="s">
        <v>61</v>
      </c>
      <c r="D190" s="109" t="s">
        <v>319</v>
      </c>
      <c r="E190" s="115">
        <v>0.5</v>
      </c>
      <c r="F190" s="61" t="s">
        <v>2</v>
      </c>
      <c r="G190" s="76"/>
      <c r="H190" s="13">
        <v>0</v>
      </c>
      <c r="I190" s="13">
        <v>0</v>
      </c>
      <c r="J190" s="13">
        <v>0</v>
      </c>
      <c r="K190" s="13">
        <v>800</v>
      </c>
      <c r="L190" s="13">
        <v>7046.34</v>
      </c>
      <c r="M190" s="13">
        <v>0</v>
      </c>
      <c r="N190" s="13">
        <v>0</v>
      </c>
      <c r="O190" s="13">
        <v>0</v>
      </c>
      <c r="P190" s="13">
        <v>0</v>
      </c>
      <c r="Q190" s="13"/>
      <c r="R190" s="13"/>
      <c r="S190" s="13"/>
      <c r="T190" s="13"/>
      <c r="U190" s="13"/>
      <c r="V190" s="13">
        <v>0</v>
      </c>
      <c r="W190" s="13"/>
      <c r="X190" s="13"/>
      <c r="Y190" s="13"/>
      <c r="Z190" s="56">
        <v>0</v>
      </c>
      <c r="AA190" s="56">
        <v>0</v>
      </c>
      <c r="AB190" s="165">
        <v>7846.34</v>
      </c>
      <c r="AC190" s="285" t="s">
        <v>249</v>
      </c>
      <c r="AD190" s="285" t="s">
        <v>250</v>
      </c>
      <c r="AE190" s="315"/>
      <c r="AF190" s="315"/>
      <c r="AG190" s="315"/>
      <c r="AH190" s="315"/>
      <c r="AI190" s="315"/>
    </row>
    <row r="191" spans="1:35" ht="24.75" customHeight="1">
      <c r="A191" s="292"/>
      <c r="B191" s="277"/>
      <c r="C191" s="298"/>
      <c r="D191" s="110" t="s">
        <v>321</v>
      </c>
      <c r="E191" s="116">
        <v>0.12</v>
      </c>
      <c r="F191" s="61" t="s">
        <v>18</v>
      </c>
      <c r="G191" s="76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56">
        <v>0</v>
      </c>
      <c r="AA191" s="56">
        <v>0</v>
      </c>
      <c r="AB191" s="165">
        <v>0</v>
      </c>
      <c r="AC191" s="286"/>
      <c r="AD191" s="286"/>
      <c r="AE191" s="316"/>
      <c r="AF191" s="316"/>
      <c r="AG191" s="316"/>
      <c r="AH191" s="316"/>
      <c r="AI191" s="316"/>
    </row>
    <row r="192" spans="1:35" ht="24.75" customHeight="1">
      <c r="A192" s="292"/>
      <c r="B192" s="277"/>
      <c r="C192" s="298"/>
      <c r="D192" s="110" t="s">
        <v>15</v>
      </c>
      <c r="E192" s="116">
        <v>0.2</v>
      </c>
      <c r="F192" s="61" t="s">
        <v>48</v>
      </c>
      <c r="G192" s="76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56">
        <v>0</v>
      </c>
      <c r="AA192" s="56">
        <v>0</v>
      </c>
      <c r="AB192" s="165">
        <v>0</v>
      </c>
      <c r="AC192" s="286"/>
      <c r="AD192" s="286"/>
      <c r="AE192" s="316"/>
      <c r="AF192" s="316"/>
      <c r="AG192" s="316"/>
      <c r="AH192" s="316"/>
      <c r="AI192" s="316"/>
    </row>
    <row r="193" spans="1:35" ht="47.25">
      <c r="A193" s="292"/>
      <c r="B193" s="277"/>
      <c r="C193" s="298"/>
      <c r="D193" s="110" t="s">
        <v>320</v>
      </c>
      <c r="E193" s="116">
        <v>0.49</v>
      </c>
      <c r="F193" s="61" t="s">
        <v>342</v>
      </c>
      <c r="G193" s="76"/>
      <c r="H193" s="90"/>
      <c r="I193" s="13"/>
      <c r="J193" s="13"/>
      <c r="K193" s="13">
        <v>800</v>
      </c>
      <c r="L193" s="13">
        <v>7046.34</v>
      </c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56">
        <v>0</v>
      </c>
      <c r="AA193" s="56">
        <v>0</v>
      </c>
      <c r="AB193" s="165">
        <v>7846.34</v>
      </c>
      <c r="AC193" s="286"/>
      <c r="AD193" s="286"/>
      <c r="AE193" s="317"/>
      <c r="AF193" s="317"/>
      <c r="AG193" s="317"/>
      <c r="AH193" s="317"/>
      <c r="AI193" s="317"/>
    </row>
    <row r="194" spans="1:35" ht="31.5">
      <c r="A194" s="292"/>
      <c r="B194" s="277"/>
      <c r="C194" s="298"/>
      <c r="D194" s="110"/>
      <c r="E194" s="116"/>
      <c r="F194" s="118" t="s">
        <v>340</v>
      </c>
      <c r="G194" s="76"/>
      <c r="H194" s="90"/>
      <c r="I194" s="13"/>
      <c r="J194" s="13"/>
      <c r="K194" s="13">
        <v>677.96610169491498</v>
      </c>
      <c r="L194" s="13">
        <v>5971.4740700000002</v>
      </c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56">
        <v>0</v>
      </c>
      <c r="AA194" s="56">
        <v>0</v>
      </c>
      <c r="AB194" s="165">
        <v>6649.4401716949151</v>
      </c>
      <c r="AC194" s="286"/>
      <c r="AD194" s="286"/>
      <c r="AE194" s="107"/>
      <c r="AF194" s="107"/>
      <c r="AG194" s="107"/>
      <c r="AH194" s="107"/>
      <c r="AI194" s="107"/>
    </row>
    <row r="195" spans="1:35">
      <c r="A195" s="293"/>
      <c r="B195" s="278"/>
      <c r="C195" s="299"/>
      <c r="D195" s="111"/>
      <c r="E195" s="117"/>
      <c r="F195" s="118" t="s">
        <v>341</v>
      </c>
      <c r="G195" s="76"/>
      <c r="H195" s="90"/>
      <c r="I195" s="90"/>
      <c r="J195" s="90"/>
      <c r="K195" s="13">
        <v>122.03389830508502</v>
      </c>
      <c r="L195" s="13">
        <v>1074.8659299999999</v>
      </c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56">
        <v>0</v>
      </c>
      <c r="AA195" s="56">
        <v>0</v>
      </c>
      <c r="AB195" s="165">
        <v>1196.8998283050851</v>
      </c>
      <c r="AC195" s="287"/>
      <c r="AD195" s="287"/>
      <c r="AE195" s="107"/>
      <c r="AF195" s="107"/>
      <c r="AG195" s="107"/>
      <c r="AH195" s="107"/>
      <c r="AI195" s="107"/>
    </row>
    <row r="196" spans="1:35" ht="15.75" customHeight="1">
      <c r="A196" s="291" t="s">
        <v>510</v>
      </c>
      <c r="B196" s="276" t="s">
        <v>228</v>
      </c>
      <c r="C196" s="297" t="s">
        <v>61</v>
      </c>
      <c r="D196" s="303" t="s">
        <v>15</v>
      </c>
      <c r="E196" s="306">
        <v>0.3</v>
      </c>
      <c r="F196" s="61" t="s">
        <v>2</v>
      </c>
      <c r="G196" s="76"/>
      <c r="H196" s="13">
        <v>988.11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/>
      <c r="R196" s="13"/>
      <c r="S196" s="13"/>
      <c r="T196" s="13"/>
      <c r="U196" s="13"/>
      <c r="V196" s="13">
        <v>0</v>
      </c>
      <c r="W196" s="13"/>
      <c r="X196" s="13"/>
      <c r="Y196" s="13"/>
      <c r="Z196" s="56">
        <v>0</v>
      </c>
      <c r="AA196" s="56">
        <v>0</v>
      </c>
      <c r="AB196" s="165">
        <v>988.11</v>
      </c>
      <c r="AC196" s="285" t="s">
        <v>249</v>
      </c>
      <c r="AD196" s="285" t="s">
        <v>250</v>
      </c>
      <c r="AE196" s="315"/>
      <c r="AF196" s="315"/>
      <c r="AG196" s="315"/>
      <c r="AH196" s="315"/>
      <c r="AI196" s="315"/>
    </row>
    <row r="197" spans="1:35">
      <c r="A197" s="292"/>
      <c r="B197" s="277"/>
      <c r="C197" s="298"/>
      <c r="D197" s="304"/>
      <c r="E197" s="307"/>
      <c r="F197" s="61" t="s">
        <v>18</v>
      </c>
      <c r="G197" s="76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56">
        <v>0</v>
      </c>
      <c r="AA197" s="56">
        <v>0</v>
      </c>
      <c r="AB197" s="165">
        <v>0</v>
      </c>
      <c r="AC197" s="286"/>
      <c r="AD197" s="286"/>
      <c r="AE197" s="316"/>
      <c r="AF197" s="316"/>
      <c r="AG197" s="316"/>
      <c r="AH197" s="316"/>
      <c r="AI197" s="316"/>
    </row>
    <row r="198" spans="1:35">
      <c r="A198" s="292"/>
      <c r="B198" s="277"/>
      <c r="C198" s="298"/>
      <c r="D198" s="304"/>
      <c r="E198" s="307"/>
      <c r="F198" s="61" t="s">
        <v>48</v>
      </c>
      <c r="G198" s="76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56">
        <v>0</v>
      </c>
      <c r="AA198" s="56">
        <v>0</v>
      </c>
      <c r="AB198" s="165">
        <v>0</v>
      </c>
      <c r="AC198" s="286"/>
      <c r="AD198" s="286"/>
      <c r="AE198" s="316"/>
      <c r="AF198" s="316"/>
      <c r="AG198" s="316"/>
      <c r="AH198" s="316"/>
      <c r="AI198" s="316"/>
    </row>
    <row r="199" spans="1:35" ht="47.25">
      <c r="A199" s="292"/>
      <c r="B199" s="277"/>
      <c r="C199" s="298"/>
      <c r="D199" s="304"/>
      <c r="E199" s="307"/>
      <c r="F199" s="61" t="s">
        <v>342</v>
      </c>
      <c r="G199" s="76"/>
      <c r="H199" s="93">
        <v>988.11</v>
      </c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56">
        <v>0</v>
      </c>
      <c r="AA199" s="56">
        <v>0</v>
      </c>
      <c r="AB199" s="165">
        <v>988.11</v>
      </c>
      <c r="AC199" s="286"/>
      <c r="AD199" s="286"/>
      <c r="AE199" s="317"/>
      <c r="AF199" s="317"/>
      <c r="AG199" s="317"/>
      <c r="AH199" s="317"/>
      <c r="AI199" s="317"/>
    </row>
    <row r="200" spans="1:35" ht="31.5">
      <c r="A200" s="292"/>
      <c r="B200" s="277"/>
      <c r="C200" s="298"/>
      <c r="D200" s="304"/>
      <c r="E200" s="307"/>
      <c r="F200" s="118" t="s">
        <v>340</v>
      </c>
      <c r="G200" s="76"/>
      <c r="H200" s="93">
        <v>837.37953000000005</v>
      </c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56">
        <v>0</v>
      </c>
      <c r="AA200" s="56">
        <v>0</v>
      </c>
      <c r="AB200" s="165">
        <v>837.37953000000005</v>
      </c>
      <c r="AC200" s="286"/>
      <c r="AD200" s="286"/>
      <c r="AE200" s="107"/>
      <c r="AF200" s="107"/>
      <c r="AG200" s="107"/>
      <c r="AH200" s="107"/>
      <c r="AI200" s="107"/>
    </row>
    <row r="201" spans="1:35">
      <c r="A201" s="293"/>
      <c r="B201" s="278"/>
      <c r="C201" s="299"/>
      <c r="D201" s="305"/>
      <c r="E201" s="308"/>
      <c r="F201" s="118" t="s">
        <v>341</v>
      </c>
      <c r="G201" s="76"/>
      <c r="H201" s="93">
        <v>150.73046999999997</v>
      </c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56">
        <v>0</v>
      </c>
      <c r="AA201" s="56">
        <v>0</v>
      </c>
      <c r="AB201" s="165">
        <v>150.73046999999997</v>
      </c>
      <c r="AC201" s="287"/>
      <c r="AD201" s="287"/>
      <c r="AE201" s="107"/>
      <c r="AF201" s="107"/>
      <c r="AG201" s="107"/>
      <c r="AH201" s="107"/>
      <c r="AI201" s="107"/>
    </row>
    <row r="202" spans="1:35" ht="24.75" customHeight="1">
      <c r="A202" s="291" t="s">
        <v>511</v>
      </c>
      <c r="B202" s="276" t="s">
        <v>229</v>
      </c>
      <c r="C202" s="297" t="s">
        <v>61</v>
      </c>
      <c r="D202" s="109" t="s">
        <v>319</v>
      </c>
      <c r="E202" s="115">
        <v>0.25</v>
      </c>
      <c r="F202" s="61" t="s">
        <v>2</v>
      </c>
      <c r="G202" s="76"/>
      <c r="H202" s="13">
        <v>400</v>
      </c>
      <c r="I202" s="13">
        <v>3501.45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/>
      <c r="R202" s="13"/>
      <c r="S202" s="13"/>
      <c r="T202" s="13"/>
      <c r="U202" s="13"/>
      <c r="V202" s="13">
        <v>0</v>
      </c>
      <c r="W202" s="13"/>
      <c r="X202" s="13"/>
      <c r="Y202" s="13"/>
      <c r="Z202" s="56">
        <v>0</v>
      </c>
      <c r="AA202" s="56">
        <v>0</v>
      </c>
      <c r="AB202" s="165">
        <v>3901.45</v>
      </c>
      <c r="AC202" s="285" t="s">
        <v>249</v>
      </c>
      <c r="AD202" s="285" t="s">
        <v>250</v>
      </c>
      <c r="AE202" s="315"/>
      <c r="AF202" s="315"/>
      <c r="AG202" s="315"/>
      <c r="AH202" s="315"/>
      <c r="AI202" s="315"/>
    </row>
    <row r="203" spans="1:35" ht="24.75" customHeight="1">
      <c r="A203" s="292"/>
      <c r="B203" s="277"/>
      <c r="C203" s="298"/>
      <c r="D203" s="110" t="s">
        <v>321</v>
      </c>
      <c r="E203" s="116">
        <v>0.06</v>
      </c>
      <c r="F203" s="61" t="s">
        <v>18</v>
      </c>
      <c r="G203" s="76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56">
        <v>0</v>
      </c>
      <c r="AA203" s="56">
        <v>0</v>
      </c>
      <c r="AB203" s="165">
        <v>0</v>
      </c>
      <c r="AC203" s="286"/>
      <c r="AD203" s="286"/>
      <c r="AE203" s="316"/>
      <c r="AF203" s="316"/>
      <c r="AG203" s="316"/>
      <c r="AH203" s="316"/>
      <c r="AI203" s="316"/>
    </row>
    <row r="204" spans="1:35" ht="24.75" customHeight="1">
      <c r="A204" s="292"/>
      <c r="B204" s="277"/>
      <c r="C204" s="298"/>
      <c r="D204" s="110" t="s">
        <v>15</v>
      </c>
      <c r="E204" s="116">
        <v>0.7</v>
      </c>
      <c r="F204" s="61" t="s">
        <v>48</v>
      </c>
      <c r="G204" s="76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56">
        <v>0</v>
      </c>
      <c r="AA204" s="56">
        <v>0</v>
      </c>
      <c r="AB204" s="165">
        <v>0</v>
      </c>
      <c r="AC204" s="286"/>
      <c r="AD204" s="286"/>
      <c r="AE204" s="316"/>
      <c r="AF204" s="316"/>
      <c r="AG204" s="316"/>
      <c r="AH204" s="316"/>
      <c r="AI204" s="316"/>
    </row>
    <row r="205" spans="1:35" ht="47.25">
      <c r="A205" s="292"/>
      <c r="B205" s="277"/>
      <c r="C205" s="298"/>
      <c r="D205" s="110" t="s">
        <v>320</v>
      </c>
      <c r="E205" s="116">
        <v>0.24</v>
      </c>
      <c r="F205" s="61" t="s">
        <v>342</v>
      </c>
      <c r="G205" s="76"/>
      <c r="H205" s="90">
        <v>400</v>
      </c>
      <c r="I205" s="13">
        <v>3501.45</v>
      </c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56">
        <v>0</v>
      </c>
      <c r="AA205" s="56">
        <v>0</v>
      </c>
      <c r="AB205" s="165">
        <v>3901.45</v>
      </c>
      <c r="AC205" s="286"/>
      <c r="AD205" s="286"/>
      <c r="AE205" s="317"/>
      <c r="AF205" s="317"/>
      <c r="AG205" s="317"/>
      <c r="AH205" s="317"/>
      <c r="AI205" s="317"/>
    </row>
    <row r="206" spans="1:35" ht="31.5">
      <c r="A206" s="292"/>
      <c r="B206" s="277"/>
      <c r="C206" s="298"/>
      <c r="D206" s="110"/>
      <c r="E206" s="116"/>
      <c r="F206" s="118" t="s">
        <v>340</v>
      </c>
      <c r="G206" s="76"/>
      <c r="H206" s="90">
        <v>338.98304999999999</v>
      </c>
      <c r="I206" s="13">
        <v>2967.3318813559299</v>
      </c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56">
        <v>0</v>
      </c>
      <c r="AA206" s="56">
        <v>0</v>
      </c>
      <c r="AB206" s="165">
        <v>3306.3149313559297</v>
      </c>
      <c r="AC206" s="286"/>
      <c r="AD206" s="286"/>
      <c r="AE206" s="107"/>
      <c r="AF206" s="107"/>
      <c r="AG206" s="107"/>
      <c r="AH206" s="107"/>
      <c r="AI206" s="107"/>
    </row>
    <row r="207" spans="1:35">
      <c r="A207" s="293"/>
      <c r="B207" s="278"/>
      <c r="C207" s="299"/>
      <c r="D207" s="111"/>
      <c r="E207" s="117"/>
      <c r="F207" s="118" t="s">
        <v>341</v>
      </c>
      <c r="G207" s="76"/>
      <c r="H207" s="90">
        <v>61.016950000000008</v>
      </c>
      <c r="I207" s="90">
        <v>534.11811864406991</v>
      </c>
      <c r="J207" s="90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56">
        <v>0</v>
      </c>
      <c r="AA207" s="56">
        <v>0</v>
      </c>
      <c r="AB207" s="165">
        <v>595.13506864406986</v>
      </c>
      <c r="AC207" s="287"/>
      <c r="AD207" s="287"/>
      <c r="AE207" s="107"/>
      <c r="AF207" s="107"/>
      <c r="AG207" s="107"/>
      <c r="AH207" s="107"/>
      <c r="AI207" s="107"/>
    </row>
    <row r="208" spans="1:35" s="57" customFormat="1" ht="63" customHeight="1">
      <c r="A208" s="291" t="s">
        <v>512</v>
      </c>
      <c r="B208" s="273" t="s">
        <v>432</v>
      </c>
      <c r="C208" s="297" t="s">
        <v>61</v>
      </c>
      <c r="D208" s="303" t="s">
        <v>15</v>
      </c>
      <c r="E208" s="282" t="s">
        <v>471</v>
      </c>
      <c r="F208" s="155" t="s">
        <v>2</v>
      </c>
      <c r="G208" s="131">
        <v>1630</v>
      </c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>
        <v>0</v>
      </c>
      <c r="AA208" s="56">
        <v>0</v>
      </c>
      <c r="AB208" s="165">
        <v>0</v>
      </c>
      <c r="AC208" s="285" t="s">
        <v>249</v>
      </c>
      <c r="AD208" s="285" t="s">
        <v>437</v>
      </c>
      <c r="AE208" s="158"/>
      <c r="AF208" s="158"/>
      <c r="AG208" s="158"/>
      <c r="AH208" s="158"/>
      <c r="AI208" s="158"/>
    </row>
    <row r="209" spans="1:35" s="57" customFormat="1">
      <c r="A209" s="292"/>
      <c r="B209" s="274"/>
      <c r="C209" s="298"/>
      <c r="D209" s="304"/>
      <c r="E209" s="283"/>
      <c r="F209" s="155" t="s">
        <v>18</v>
      </c>
      <c r="G209" s="131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>
        <v>0</v>
      </c>
      <c r="AA209" s="56">
        <v>0</v>
      </c>
      <c r="AB209" s="165">
        <v>0</v>
      </c>
      <c r="AC209" s="286"/>
      <c r="AD209" s="286"/>
      <c r="AE209" s="158"/>
      <c r="AF209" s="158"/>
      <c r="AG209" s="158"/>
      <c r="AH209" s="158"/>
      <c r="AI209" s="158"/>
    </row>
    <row r="210" spans="1:35" s="57" customFormat="1">
      <c r="A210" s="292"/>
      <c r="B210" s="274"/>
      <c r="C210" s="298"/>
      <c r="D210" s="304"/>
      <c r="E210" s="283"/>
      <c r="F210" s="155" t="s">
        <v>48</v>
      </c>
      <c r="G210" s="131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>
        <v>0</v>
      </c>
      <c r="AA210" s="56">
        <v>0</v>
      </c>
      <c r="AB210" s="165">
        <v>0</v>
      </c>
      <c r="AC210" s="286"/>
      <c r="AD210" s="286"/>
      <c r="AE210" s="158"/>
      <c r="AF210" s="158"/>
      <c r="AG210" s="158"/>
      <c r="AH210" s="158"/>
      <c r="AI210" s="158"/>
    </row>
    <row r="211" spans="1:35" s="57" customFormat="1" ht="47.25">
      <c r="A211" s="292"/>
      <c r="B211" s="274"/>
      <c r="C211" s="298"/>
      <c r="D211" s="304"/>
      <c r="E211" s="283"/>
      <c r="F211" s="155" t="s">
        <v>342</v>
      </c>
      <c r="G211" s="131">
        <v>1630</v>
      </c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>
        <v>0</v>
      </c>
      <c r="AA211" s="56">
        <v>0</v>
      </c>
      <c r="AB211" s="165">
        <v>0</v>
      </c>
      <c r="AC211" s="286"/>
      <c r="AD211" s="286"/>
      <c r="AE211" s="158"/>
      <c r="AF211" s="158"/>
      <c r="AG211" s="158"/>
      <c r="AH211" s="158"/>
      <c r="AI211" s="158"/>
    </row>
    <row r="212" spans="1:35" s="57" customFormat="1" ht="31.5">
      <c r="A212" s="292"/>
      <c r="B212" s="274"/>
      <c r="C212" s="298"/>
      <c r="D212" s="304"/>
      <c r="E212" s="283"/>
      <c r="F212" s="118" t="s">
        <v>340</v>
      </c>
      <c r="G212" s="131">
        <v>1385.5</v>
      </c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>
        <v>0</v>
      </c>
      <c r="AA212" s="56">
        <v>0</v>
      </c>
      <c r="AB212" s="165">
        <v>0</v>
      </c>
      <c r="AC212" s="286"/>
      <c r="AD212" s="286"/>
      <c r="AE212" s="158"/>
      <c r="AF212" s="158"/>
      <c r="AG212" s="158"/>
      <c r="AH212" s="158"/>
      <c r="AI212" s="158"/>
    </row>
    <row r="213" spans="1:35" s="57" customFormat="1">
      <c r="A213" s="293"/>
      <c r="B213" s="275"/>
      <c r="C213" s="299"/>
      <c r="D213" s="305"/>
      <c r="E213" s="284"/>
      <c r="F213" s="118" t="s">
        <v>341</v>
      </c>
      <c r="G213" s="131">
        <v>244.5</v>
      </c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>
        <v>0</v>
      </c>
      <c r="AA213" s="56">
        <v>0</v>
      </c>
      <c r="AB213" s="165">
        <v>0</v>
      </c>
      <c r="AC213" s="287"/>
      <c r="AD213" s="287"/>
      <c r="AE213" s="158"/>
      <c r="AF213" s="158"/>
      <c r="AG213" s="158"/>
      <c r="AH213" s="158"/>
      <c r="AI213" s="158"/>
    </row>
    <row r="214" spans="1:35" ht="24.75" customHeight="1">
      <c r="A214" s="291" t="s">
        <v>513</v>
      </c>
      <c r="B214" s="276" t="s">
        <v>230</v>
      </c>
      <c r="C214" s="297" t="s">
        <v>61</v>
      </c>
      <c r="D214" s="109" t="s">
        <v>319</v>
      </c>
      <c r="E214" s="115">
        <v>0.25</v>
      </c>
      <c r="F214" s="61" t="s">
        <v>2</v>
      </c>
      <c r="G214" s="76"/>
      <c r="H214" s="13">
        <v>0</v>
      </c>
      <c r="I214" s="13">
        <v>1595.87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3"/>
      <c r="R214" s="13"/>
      <c r="S214" s="13"/>
      <c r="T214" s="13"/>
      <c r="U214" s="13"/>
      <c r="V214" s="13">
        <v>0</v>
      </c>
      <c r="W214" s="13"/>
      <c r="X214" s="13"/>
      <c r="Y214" s="13"/>
      <c r="Z214" s="56">
        <v>0</v>
      </c>
      <c r="AA214" s="56">
        <v>0</v>
      </c>
      <c r="AB214" s="165">
        <v>1595.87</v>
      </c>
      <c r="AC214" s="285" t="s">
        <v>249</v>
      </c>
      <c r="AD214" s="285" t="s">
        <v>250</v>
      </c>
      <c r="AE214" s="315"/>
      <c r="AF214" s="315"/>
      <c r="AG214" s="315"/>
      <c r="AH214" s="315"/>
      <c r="AI214" s="315"/>
    </row>
    <row r="215" spans="1:35" ht="24.75" customHeight="1">
      <c r="A215" s="292"/>
      <c r="B215" s="277"/>
      <c r="C215" s="298"/>
      <c r="D215" s="110" t="s">
        <v>321</v>
      </c>
      <c r="E215" s="116">
        <v>0.06</v>
      </c>
      <c r="F215" s="61" t="s">
        <v>18</v>
      </c>
      <c r="G215" s="76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56">
        <v>0</v>
      </c>
      <c r="AA215" s="56">
        <v>0</v>
      </c>
      <c r="AB215" s="165">
        <v>0</v>
      </c>
      <c r="AC215" s="286"/>
      <c r="AD215" s="286"/>
      <c r="AE215" s="316"/>
      <c r="AF215" s="316"/>
      <c r="AG215" s="316"/>
      <c r="AH215" s="316"/>
      <c r="AI215" s="316"/>
    </row>
    <row r="216" spans="1:35" ht="24.75" customHeight="1">
      <c r="A216" s="292"/>
      <c r="B216" s="277"/>
      <c r="C216" s="298"/>
      <c r="D216" s="110" t="s">
        <v>320</v>
      </c>
      <c r="E216" s="116">
        <v>0.24</v>
      </c>
      <c r="F216" s="61" t="s">
        <v>48</v>
      </c>
      <c r="G216" s="76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56">
        <v>0</v>
      </c>
      <c r="AA216" s="56">
        <v>0</v>
      </c>
      <c r="AB216" s="165">
        <v>0</v>
      </c>
      <c r="AC216" s="286"/>
      <c r="AD216" s="286"/>
      <c r="AE216" s="316"/>
      <c r="AF216" s="316"/>
      <c r="AG216" s="316"/>
      <c r="AH216" s="316"/>
      <c r="AI216" s="316"/>
    </row>
    <row r="217" spans="1:35" ht="47.25">
      <c r="A217" s="292"/>
      <c r="B217" s="277"/>
      <c r="C217" s="298"/>
      <c r="D217" s="110"/>
      <c r="E217" s="116"/>
      <c r="F217" s="61" t="s">
        <v>342</v>
      </c>
      <c r="G217" s="76"/>
      <c r="H217" s="90"/>
      <c r="I217" s="13">
        <v>1595.87</v>
      </c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56">
        <v>0</v>
      </c>
      <c r="AA217" s="56">
        <v>0</v>
      </c>
      <c r="AB217" s="165">
        <v>1595.87</v>
      </c>
      <c r="AC217" s="286"/>
      <c r="AD217" s="286"/>
      <c r="AE217" s="317"/>
      <c r="AF217" s="317"/>
      <c r="AG217" s="317"/>
      <c r="AH217" s="317"/>
      <c r="AI217" s="317"/>
    </row>
    <row r="218" spans="1:35" ht="31.5">
      <c r="A218" s="292"/>
      <c r="B218" s="277"/>
      <c r="C218" s="298"/>
      <c r="D218" s="110"/>
      <c r="E218" s="116"/>
      <c r="F218" s="118" t="s">
        <v>340</v>
      </c>
      <c r="G218" s="76"/>
      <c r="H218" s="90"/>
      <c r="I218" s="13">
        <v>1352.42937288136</v>
      </c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56">
        <v>0</v>
      </c>
      <c r="AA218" s="56">
        <v>0</v>
      </c>
      <c r="AB218" s="165">
        <v>1352.42937288136</v>
      </c>
      <c r="AC218" s="286"/>
      <c r="AD218" s="286"/>
      <c r="AE218" s="107"/>
      <c r="AF218" s="107"/>
      <c r="AG218" s="107"/>
      <c r="AH218" s="107"/>
      <c r="AI218" s="107"/>
    </row>
    <row r="219" spans="1:35">
      <c r="A219" s="293"/>
      <c r="B219" s="278"/>
      <c r="C219" s="299"/>
      <c r="D219" s="111"/>
      <c r="E219" s="117"/>
      <c r="F219" s="118" t="s">
        <v>341</v>
      </c>
      <c r="G219" s="76"/>
      <c r="H219" s="90"/>
      <c r="I219" s="90">
        <v>243.4406271186399</v>
      </c>
      <c r="J219" s="90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56">
        <v>0</v>
      </c>
      <c r="AA219" s="56">
        <v>0</v>
      </c>
      <c r="AB219" s="165">
        <v>243.4406271186399</v>
      </c>
      <c r="AC219" s="287"/>
      <c r="AD219" s="287"/>
      <c r="AE219" s="107"/>
      <c r="AF219" s="107"/>
      <c r="AG219" s="107"/>
      <c r="AH219" s="107"/>
      <c r="AI219" s="107"/>
    </row>
    <row r="220" spans="1:35" ht="24.75" customHeight="1">
      <c r="A220" s="291" t="s">
        <v>514</v>
      </c>
      <c r="B220" s="276" t="s">
        <v>231</v>
      </c>
      <c r="C220" s="297" t="s">
        <v>61</v>
      </c>
      <c r="D220" s="109" t="s">
        <v>319</v>
      </c>
      <c r="E220" s="115">
        <v>0.25</v>
      </c>
      <c r="F220" s="61" t="s">
        <v>2</v>
      </c>
      <c r="G220" s="76"/>
      <c r="H220" s="13">
        <v>0</v>
      </c>
      <c r="I220" s="13">
        <v>0</v>
      </c>
      <c r="J220" s="13">
        <v>2089.92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/>
      <c r="R220" s="13"/>
      <c r="S220" s="13"/>
      <c r="T220" s="13"/>
      <c r="U220" s="13"/>
      <c r="V220" s="13">
        <v>0</v>
      </c>
      <c r="W220" s="13"/>
      <c r="X220" s="13"/>
      <c r="Y220" s="13"/>
      <c r="Z220" s="56">
        <v>0</v>
      </c>
      <c r="AA220" s="56">
        <v>0</v>
      </c>
      <c r="AB220" s="165">
        <v>2089.92</v>
      </c>
      <c r="AC220" s="285" t="s">
        <v>249</v>
      </c>
      <c r="AD220" s="285" t="s">
        <v>250</v>
      </c>
      <c r="AE220" s="315"/>
      <c r="AF220" s="315"/>
      <c r="AG220" s="315"/>
      <c r="AH220" s="315"/>
      <c r="AI220" s="315"/>
    </row>
    <row r="221" spans="1:35" ht="24.75" customHeight="1">
      <c r="A221" s="292"/>
      <c r="B221" s="277"/>
      <c r="C221" s="298"/>
      <c r="D221" s="110" t="s">
        <v>321</v>
      </c>
      <c r="E221" s="116">
        <v>0.06</v>
      </c>
      <c r="F221" s="61" t="s">
        <v>18</v>
      </c>
      <c r="G221" s="76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56">
        <v>0</v>
      </c>
      <c r="AA221" s="56">
        <v>0</v>
      </c>
      <c r="AB221" s="165">
        <v>0</v>
      </c>
      <c r="AC221" s="286"/>
      <c r="AD221" s="286"/>
      <c r="AE221" s="316"/>
      <c r="AF221" s="316"/>
      <c r="AG221" s="316"/>
      <c r="AH221" s="316"/>
      <c r="AI221" s="316"/>
    </row>
    <row r="222" spans="1:35" ht="24.75" customHeight="1">
      <c r="A222" s="292"/>
      <c r="B222" s="277"/>
      <c r="C222" s="298"/>
      <c r="D222" s="110" t="s">
        <v>15</v>
      </c>
      <c r="E222" s="116">
        <v>0.15</v>
      </c>
      <c r="F222" s="61" t="s">
        <v>48</v>
      </c>
      <c r="G222" s="76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56">
        <v>0</v>
      </c>
      <c r="AA222" s="56">
        <v>0</v>
      </c>
      <c r="AB222" s="165">
        <v>0</v>
      </c>
      <c r="AC222" s="286"/>
      <c r="AD222" s="286"/>
      <c r="AE222" s="316"/>
      <c r="AF222" s="316"/>
      <c r="AG222" s="316"/>
      <c r="AH222" s="316"/>
      <c r="AI222" s="316"/>
    </row>
    <row r="223" spans="1:35" ht="47.25">
      <c r="A223" s="292"/>
      <c r="B223" s="277"/>
      <c r="C223" s="298"/>
      <c r="D223" s="110" t="s">
        <v>320</v>
      </c>
      <c r="E223" s="116">
        <v>0.24</v>
      </c>
      <c r="F223" s="61" t="s">
        <v>342</v>
      </c>
      <c r="G223" s="76"/>
      <c r="H223" s="90"/>
      <c r="I223" s="13"/>
      <c r="J223" s="13">
        <v>2089.92</v>
      </c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56">
        <v>0</v>
      </c>
      <c r="AA223" s="56">
        <v>0</v>
      </c>
      <c r="AB223" s="165">
        <v>2089.92</v>
      </c>
      <c r="AC223" s="286"/>
      <c r="AD223" s="286"/>
      <c r="AE223" s="317"/>
      <c r="AF223" s="317"/>
      <c r="AG223" s="317"/>
      <c r="AH223" s="317"/>
      <c r="AI223" s="317"/>
    </row>
    <row r="224" spans="1:35" ht="31.5">
      <c r="A224" s="292"/>
      <c r="B224" s="277"/>
      <c r="C224" s="298"/>
      <c r="D224" s="110"/>
      <c r="E224" s="116"/>
      <c r="F224" s="118" t="s">
        <v>340</v>
      </c>
      <c r="G224" s="76"/>
      <c r="H224" s="90"/>
      <c r="I224" s="13"/>
      <c r="J224" s="13">
        <v>1771.1191355932201</v>
      </c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56">
        <v>0</v>
      </c>
      <c r="AA224" s="56">
        <v>0</v>
      </c>
      <c r="AB224" s="165">
        <v>1771.1191355932201</v>
      </c>
      <c r="AC224" s="286"/>
      <c r="AD224" s="286"/>
      <c r="AE224" s="107"/>
      <c r="AF224" s="107"/>
      <c r="AG224" s="107"/>
      <c r="AH224" s="107"/>
      <c r="AI224" s="107"/>
    </row>
    <row r="225" spans="1:35">
      <c r="A225" s="293"/>
      <c r="B225" s="278"/>
      <c r="C225" s="299"/>
      <c r="D225" s="111"/>
      <c r="E225" s="117"/>
      <c r="F225" s="118" t="s">
        <v>341</v>
      </c>
      <c r="G225" s="76"/>
      <c r="H225" s="90"/>
      <c r="I225" s="90"/>
      <c r="J225" s="90">
        <v>318.80086440677997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56">
        <v>0</v>
      </c>
      <c r="AA225" s="56">
        <v>0</v>
      </c>
      <c r="AB225" s="165">
        <v>318.80086440677997</v>
      </c>
      <c r="AC225" s="287"/>
      <c r="AD225" s="287"/>
      <c r="AE225" s="107"/>
      <c r="AF225" s="107"/>
      <c r="AG225" s="107"/>
      <c r="AH225" s="107"/>
      <c r="AI225" s="107"/>
    </row>
    <row r="226" spans="1:35" ht="24.75" customHeight="1">
      <c r="A226" s="291" t="s">
        <v>515</v>
      </c>
      <c r="B226" s="276" t="s">
        <v>232</v>
      </c>
      <c r="C226" s="297" t="s">
        <v>61</v>
      </c>
      <c r="D226" s="109" t="s">
        <v>319</v>
      </c>
      <c r="E226" s="115">
        <v>0.4</v>
      </c>
      <c r="F226" s="61" t="s">
        <v>2</v>
      </c>
      <c r="G226" s="76"/>
      <c r="H226" s="13">
        <v>0</v>
      </c>
      <c r="I226" s="13">
        <v>0</v>
      </c>
      <c r="J226" s="13">
        <v>500</v>
      </c>
      <c r="K226" s="13">
        <v>3560.41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/>
      <c r="R226" s="13"/>
      <c r="S226" s="13"/>
      <c r="T226" s="13"/>
      <c r="U226" s="13"/>
      <c r="V226" s="13">
        <v>0</v>
      </c>
      <c r="W226" s="13"/>
      <c r="X226" s="13"/>
      <c r="Y226" s="13"/>
      <c r="Z226" s="56">
        <v>0</v>
      </c>
      <c r="AA226" s="56">
        <v>0</v>
      </c>
      <c r="AB226" s="165">
        <v>4060.41</v>
      </c>
      <c r="AC226" s="285" t="s">
        <v>249</v>
      </c>
      <c r="AD226" s="285" t="s">
        <v>250</v>
      </c>
      <c r="AE226" s="315"/>
      <c r="AF226" s="315"/>
      <c r="AG226" s="315"/>
      <c r="AH226" s="315"/>
      <c r="AI226" s="315"/>
    </row>
    <row r="227" spans="1:35" ht="24.75" customHeight="1">
      <c r="A227" s="292"/>
      <c r="B227" s="277"/>
      <c r="C227" s="298"/>
      <c r="D227" s="110" t="s">
        <v>321</v>
      </c>
      <c r="E227" s="116">
        <v>0.1</v>
      </c>
      <c r="F227" s="61" t="s">
        <v>18</v>
      </c>
      <c r="G227" s="76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56">
        <v>0</v>
      </c>
      <c r="AA227" s="56">
        <v>0</v>
      </c>
      <c r="AB227" s="165">
        <v>0</v>
      </c>
      <c r="AC227" s="286"/>
      <c r="AD227" s="286"/>
      <c r="AE227" s="316"/>
      <c r="AF227" s="316"/>
      <c r="AG227" s="316"/>
      <c r="AH227" s="316"/>
      <c r="AI227" s="316"/>
    </row>
    <row r="228" spans="1:35" ht="24.75" customHeight="1">
      <c r="A228" s="292"/>
      <c r="B228" s="277"/>
      <c r="C228" s="298"/>
      <c r="D228" s="110" t="s">
        <v>15</v>
      </c>
      <c r="E228" s="116">
        <v>0.3</v>
      </c>
      <c r="F228" s="61" t="s">
        <v>48</v>
      </c>
      <c r="G228" s="76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56">
        <v>0</v>
      </c>
      <c r="AA228" s="56">
        <v>0</v>
      </c>
      <c r="AB228" s="165">
        <v>0</v>
      </c>
      <c r="AC228" s="286"/>
      <c r="AD228" s="286"/>
      <c r="AE228" s="316"/>
      <c r="AF228" s="316"/>
      <c r="AG228" s="316"/>
      <c r="AH228" s="316"/>
      <c r="AI228" s="316"/>
    </row>
    <row r="229" spans="1:35" ht="47.25">
      <c r="A229" s="292"/>
      <c r="B229" s="277"/>
      <c r="C229" s="298"/>
      <c r="D229" s="110" t="s">
        <v>320</v>
      </c>
      <c r="E229" s="116">
        <v>0.39</v>
      </c>
      <c r="F229" s="61" t="s">
        <v>342</v>
      </c>
      <c r="G229" s="76"/>
      <c r="H229" s="90"/>
      <c r="I229" s="13"/>
      <c r="J229" s="13">
        <v>500</v>
      </c>
      <c r="K229" s="13">
        <v>3560.41</v>
      </c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56">
        <v>0</v>
      </c>
      <c r="AA229" s="56">
        <v>0</v>
      </c>
      <c r="AB229" s="165">
        <v>4060.41</v>
      </c>
      <c r="AC229" s="286"/>
      <c r="AD229" s="286"/>
      <c r="AE229" s="317"/>
      <c r="AF229" s="317"/>
      <c r="AG229" s="317"/>
      <c r="AH229" s="317"/>
      <c r="AI229" s="317"/>
    </row>
    <row r="230" spans="1:35" ht="31.5">
      <c r="A230" s="292"/>
      <c r="B230" s="277"/>
      <c r="C230" s="298"/>
      <c r="D230" s="110"/>
      <c r="E230" s="116"/>
      <c r="F230" s="118" t="s">
        <v>340</v>
      </c>
      <c r="G230" s="76"/>
      <c r="H230" s="90"/>
      <c r="I230" s="13"/>
      <c r="J230" s="13">
        <v>423.72881355932202</v>
      </c>
      <c r="K230" s="13">
        <v>3017.3005254237301</v>
      </c>
      <c r="L230" s="150"/>
      <c r="M230" s="150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56">
        <v>0</v>
      </c>
      <c r="AA230" s="56">
        <v>0</v>
      </c>
      <c r="AB230" s="165">
        <v>3441.0293389830522</v>
      </c>
      <c r="AC230" s="286"/>
      <c r="AD230" s="286"/>
      <c r="AE230" s="107"/>
      <c r="AF230" s="107"/>
      <c r="AG230" s="107"/>
      <c r="AH230" s="107"/>
      <c r="AI230" s="107"/>
    </row>
    <row r="231" spans="1:35">
      <c r="A231" s="293"/>
      <c r="B231" s="278"/>
      <c r="C231" s="299"/>
      <c r="D231" s="111"/>
      <c r="E231" s="117"/>
      <c r="F231" s="118" t="s">
        <v>341</v>
      </c>
      <c r="G231" s="76"/>
      <c r="H231" s="90"/>
      <c r="I231" s="90"/>
      <c r="J231" s="90">
        <v>76.27118644067798</v>
      </c>
      <c r="K231" s="13">
        <v>543.1094745762698</v>
      </c>
      <c r="L231" s="150"/>
      <c r="M231" s="150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56">
        <v>0</v>
      </c>
      <c r="AA231" s="56">
        <v>0</v>
      </c>
      <c r="AB231" s="165">
        <v>619.38066101694778</v>
      </c>
      <c r="AC231" s="287"/>
      <c r="AD231" s="287"/>
      <c r="AE231" s="107"/>
      <c r="AF231" s="107"/>
      <c r="AG231" s="107"/>
      <c r="AH231" s="107"/>
      <c r="AI231" s="107"/>
    </row>
    <row r="232" spans="1:35" ht="15.75" customHeight="1">
      <c r="A232" s="291" t="s">
        <v>516</v>
      </c>
      <c r="B232" s="276" t="s">
        <v>233</v>
      </c>
      <c r="C232" s="297" t="s">
        <v>61</v>
      </c>
      <c r="D232" s="303" t="s">
        <v>15</v>
      </c>
      <c r="E232" s="306">
        <v>0.15</v>
      </c>
      <c r="F232" s="61" t="s">
        <v>2</v>
      </c>
      <c r="G232" s="76"/>
      <c r="H232" s="13">
        <v>0</v>
      </c>
      <c r="I232" s="13">
        <v>0</v>
      </c>
      <c r="J232" s="13">
        <v>0</v>
      </c>
      <c r="K232" s="13">
        <v>381.13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/>
      <c r="R232" s="13"/>
      <c r="S232" s="13"/>
      <c r="T232" s="13"/>
      <c r="U232" s="13"/>
      <c r="V232" s="13">
        <v>0</v>
      </c>
      <c r="W232" s="13"/>
      <c r="X232" s="13"/>
      <c r="Y232" s="13"/>
      <c r="Z232" s="56">
        <v>0</v>
      </c>
      <c r="AA232" s="56">
        <v>0</v>
      </c>
      <c r="AB232" s="165">
        <v>381.13</v>
      </c>
      <c r="AC232" s="285" t="s">
        <v>249</v>
      </c>
      <c r="AD232" s="285" t="s">
        <v>250</v>
      </c>
      <c r="AE232" s="315"/>
      <c r="AF232" s="315"/>
      <c r="AG232" s="315"/>
      <c r="AH232" s="315"/>
      <c r="AI232" s="315"/>
    </row>
    <row r="233" spans="1:35">
      <c r="A233" s="292"/>
      <c r="B233" s="277"/>
      <c r="C233" s="298"/>
      <c r="D233" s="304"/>
      <c r="E233" s="307"/>
      <c r="F233" s="61" t="s">
        <v>18</v>
      </c>
      <c r="G233" s="76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56">
        <v>0</v>
      </c>
      <c r="AA233" s="56">
        <v>0</v>
      </c>
      <c r="AB233" s="165">
        <v>0</v>
      </c>
      <c r="AC233" s="286"/>
      <c r="AD233" s="286"/>
      <c r="AE233" s="316"/>
      <c r="AF233" s="316"/>
      <c r="AG233" s="316"/>
      <c r="AH233" s="316"/>
      <c r="AI233" s="316"/>
    </row>
    <row r="234" spans="1:35">
      <c r="A234" s="292"/>
      <c r="B234" s="277"/>
      <c r="C234" s="298"/>
      <c r="D234" s="304"/>
      <c r="E234" s="307"/>
      <c r="F234" s="61" t="s">
        <v>48</v>
      </c>
      <c r="G234" s="76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56">
        <v>0</v>
      </c>
      <c r="AA234" s="56">
        <v>0</v>
      </c>
      <c r="AB234" s="165">
        <v>0</v>
      </c>
      <c r="AC234" s="286"/>
      <c r="AD234" s="286"/>
      <c r="AE234" s="316"/>
      <c r="AF234" s="316"/>
      <c r="AG234" s="316"/>
      <c r="AH234" s="316"/>
      <c r="AI234" s="316"/>
    </row>
    <row r="235" spans="1:35" ht="47.25">
      <c r="A235" s="292"/>
      <c r="B235" s="277"/>
      <c r="C235" s="298"/>
      <c r="D235" s="304"/>
      <c r="E235" s="307"/>
      <c r="F235" s="61" t="s">
        <v>342</v>
      </c>
      <c r="G235" s="76"/>
      <c r="H235" s="93"/>
      <c r="I235" s="13"/>
      <c r="J235" s="13"/>
      <c r="K235" s="13">
        <v>381.13</v>
      </c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56">
        <v>0</v>
      </c>
      <c r="AA235" s="56">
        <v>0</v>
      </c>
      <c r="AB235" s="165">
        <v>381.13</v>
      </c>
      <c r="AC235" s="286"/>
      <c r="AD235" s="286"/>
      <c r="AE235" s="317"/>
      <c r="AF235" s="317"/>
      <c r="AG235" s="317"/>
      <c r="AH235" s="317"/>
      <c r="AI235" s="317"/>
    </row>
    <row r="236" spans="1:35" ht="31.5">
      <c r="A236" s="292"/>
      <c r="B236" s="277"/>
      <c r="C236" s="298"/>
      <c r="D236" s="304"/>
      <c r="E236" s="307"/>
      <c r="F236" s="118" t="s">
        <v>340</v>
      </c>
      <c r="G236" s="76"/>
      <c r="H236" s="93"/>
      <c r="I236" s="13"/>
      <c r="J236" s="13"/>
      <c r="K236" s="13">
        <v>322.98742372881401</v>
      </c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56">
        <v>0</v>
      </c>
      <c r="AA236" s="56">
        <v>0</v>
      </c>
      <c r="AB236" s="165">
        <v>322.98742372881401</v>
      </c>
      <c r="AC236" s="286"/>
      <c r="AD236" s="286"/>
      <c r="AE236" s="107"/>
      <c r="AF236" s="107"/>
      <c r="AG236" s="107"/>
      <c r="AH236" s="107"/>
      <c r="AI236" s="107"/>
    </row>
    <row r="237" spans="1:35">
      <c r="A237" s="293"/>
      <c r="B237" s="278"/>
      <c r="C237" s="299"/>
      <c r="D237" s="305"/>
      <c r="E237" s="308"/>
      <c r="F237" s="118" t="s">
        <v>341</v>
      </c>
      <c r="G237" s="76"/>
      <c r="H237" s="93"/>
      <c r="I237" s="13"/>
      <c r="J237" s="13"/>
      <c r="K237" s="13">
        <v>58.142576271185987</v>
      </c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56">
        <v>0</v>
      </c>
      <c r="AA237" s="56">
        <v>0</v>
      </c>
      <c r="AB237" s="165">
        <v>58.142576271185987</v>
      </c>
      <c r="AC237" s="287"/>
      <c r="AD237" s="287"/>
      <c r="AE237" s="107"/>
      <c r="AF237" s="107"/>
      <c r="AG237" s="107"/>
      <c r="AH237" s="107"/>
      <c r="AI237" s="107"/>
    </row>
    <row r="238" spans="1:35" ht="24.75" customHeight="1">
      <c r="A238" s="291" t="s">
        <v>517</v>
      </c>
      <c r="B238" s="276" t="s">
        <v>379</v>
      </c>
      <c r="C238" s="297" t="s">
        <v>61</v>
      </c>
      <c r="D238" s="109" t="s">
        <v>319</v>
      </c>
      <c r="E238" s="115">
        <v>0.4</v>
      </c>
      <c r="F238" s="61" t="s">
        <v>2</v>
      </c>
      <c r="G238" s="76"/>
      <c r="H238" s="13">
        <v>0</v>
      </c>
      <c r="I238" s="13">
        <v>0</v>
      </c>
      <c r="J238" s="13">
        <v>0</v>
      </c>
      <c r="K238" s="13">
        <v>2121.2600000000002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3"/>
      <c r="R238" s="13"/>
      <c r="S238" s="13"/>
      <c r="T238" s="13"/>
      <c r="U238" s="13"/>
      <c r="V238" s="13">
        <v>0</v>
      </c>
      <c r="W238" s="13"/>
      <c r="X238" s="13"/>
      <c r="Y238" s="13"/>
      <c r="Z238" s="56">
        <v>0</v>
      </c>
      <c r="AA238" s="56">
        <v>0</v>
      </c>
      <c r="AB238" s="165">
        <v>2121.2600000000002</v>
      </c>
      <c r="AC238" s="285" t="s">
        <v>249</v>
      </c>
      <c r="AD238" s="285" t="s">
        <v>250</v>
      </c>
      <c r="AE238" s="315"/>
      <c r="AF238" s="315"/>
      <c r="AG238" s="315"/>
      <c r="AH238" s="315"/>
      <c r="AI238" s="315"/>
    </row>
    <row r="239" spans="1:35" ht="24.75" customHeight="1">
      <c r="A239" s="292"/>
      <c r="B239" s="277"/>
      <c r="C239" s="298"/>
      <c r="D239" s="110" t="s">
        <v>321</v>
      </c>
      <c r="E239" s="116">
        <v>0.1</v>
      </c>
      <c r="F239" s="61" t="s">
        <v>18</v>
      </c>
      <c r="G239" s="76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56">
        <v>0</v>
      </c>
      <c r="AA239" s="56">
        <v>0</v>
      </c>
      <c r="AB239" s="165">
        <v>0</v>
      </c>
      <c r="AC239" s="286"/>
      <c r="AD239" s="286"/>
      <c r="AE239" s="316"/>
      <c r="AF239" s="316"/>
      <c r="AG239" s="316"/>
      <c r="AH239" s="316"/>
      <c r="AI239" s="316"/>
    </row>
    <row r="240" spans="1:35" ht="24.75" customHeight="1">
      <c r="A240" s="292"/>
      <c r="B240" s="277"/>
      <c r="C240" s="298"/>
      <c r="D240" s="110" t="s">
        <v>320</v>
      </c>
      <c r="E240" s="116">
        <v>0.39</v>
      </c>
      <c r="F240" s="61" t="s">
        <v>48</v>
      </c>
      <c r="G240" s="76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56">
        <v>0</v>
      </c>
      <c r="AA240" s="56">
        <v>0</v>
      </c>
      <c r="AB240" s="165">
        <v>0</v>
      </c>
      <c r="AC240" s="286"/>
      <c r="AD240" s="286"/>
      <c r="AE240" s="316"/>
      <c r="AF240" s="316"/>
      <c r="AG240" s="316"/>
      <c r="AH240" s="316"/>
      <c r="AI240" s="316"/>
    </row>
    <row r="241" spans="1:35" ht="47.25">
      <c r="A241" s="292"/>
      <c r="B241" s="277"/>
      <c r="C241" s="298"/>
      <c r="D241" s="110"/>
      <c r="E241" s="116"/>
      <c r="F241" s="61" t="s">
        <v>342</v>
      </c>
      <c r="G241" s="76"/>
      <c r="H241" s="90"/>
      <c r="I241" s="13"/>
      <c r="J241" s="13"/>
      <c r="K241" s="13">
        <v>2121.2600000000002</v>
      </c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56">
        <v>0</v>
      </c>
      <c r="AA241" s="56">
        <v>0</v>
      </c>
      <c r="AB241" s="165">
        <v>2121.2600000000002</v>
      </c>
      <c r="AC241" s="286"/>
      <c r="AD241" s="286"/>
      <c r="AE241" s="317"/>
      <c r="AF241" s="317"/>
      <c r="AG241" s="317"/>
      <c r="AH241" s="317"/>
      <c r="AI241" s="317"/>
    </row>
    <row r="242" spans="1:35" ht="31.5">
      <c r="A242" s="292"/>
      <c r="B242" s="277"/>
      <c r="C242" s="298"/>
      <c r="D242" s="110"/>
      <c r="E242" s="116"/>
      <c r="F242" s="118" t="s">
        <v>340</v>
      </c>
      <c r="G242" s="76"/>
      <c r="H242" s="90"/>
      <c r="I242" s="13"/>
      <c r="J242" s="13"/>
      <c r="K242" s="13">
        <v>1797.6772288135601</v>
      </c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56">
        <v>0</v>
      </c>
      <c r="AA242" s="56">
        <v>0</v>
      </c>
      <c r="AB242" s="165">
        <v>1797.6772288135601</v>
      </c>
      <c r="AC242" s="286"/>
      <c r="AD242" s="286"/>
      <c r="AE242" s="107"/>
      <c r="AF242" s="107"/>
      <c r="AG242" s="107"/>
      <c r="AH242" s="107"/>
      <c r="AI242" s="107"/>
    </row>
    <row r="243" spans="1:35">
      <c r="A243" s="293"/>
      <c r="B243" s="278"/>
      <c r="C243" s="299"/>
      <c r="D243" s="111"/>
      <c r="E243" s="117"/>
      <c r="F243" s="118" t="s">
        <v>341</v>
      </c>
      <c r="G243" s="76"/>
      <c r="H243" s="90"/>
      <c r="I243" s="90"/>
      <c r="J243" s="90"/>
      <c r="K243" s="13">
        <v>323.58277118644014</v>
      </c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56">
        <v>0</v>
      </c>
      <c r="AA243" s="56">
        <v>0</v>
      </c>
      <c r="AB243" s="165">
        <v>323.58277118644014</v>
      </c>
      <c r="AC243" s="287"/>
      <c r="AD243" s="287"/>
      <c r="AE243" s="107"/>
      <c r="AF243" s="107"/>
      <c r="AG243" s="107"/>
      <c r="AH243" s="107"/>
      <c r="AI243" s="107"/>
    </row>
    <row r="244" spans="1:35" ht="15.75" customHeight="1">
      <c r="A244" s="291" t="s">
        <v>518</v>
      </c>
      <c r="B244" s="276" t="s">
        <v>234</v>
      </c>
      <c r="C244" s="297" t="s">
        <v>61</v>
      </c>
      <c r="D244" s="303" t="s">
        <v>15</v>
      </c>
      <c r="E244" s="306">
        <v>0.36</v>
      </c>
      <c r="F244" s="61" t="s">
        <v>2</v>
      </c>
      <c r="G244" s="76"/>
      <c r="H244" s="13">
        <v>0</v>
      </c>
      <c r="I244" s="13">
        <v>1280.58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/>
      <c r="R244" s="13"/>
      <c r="S244" s="13"/>
      <c r="T244" s="13"/>
      <c r="U244" s="13"/>
      <c r="V244" s="13">
        <v>0</v>
      </c>
      <c r="W244" s="13"/>
      <c r="X244" s="13"/>
      <c r="Y244" s="13"/>
      <c r="Z244" s="56">
        <v>0</v>
      </c>
      <c r="AA244" s="56">
        <v>0</v>
      </c>
      <c r="AB244" s="165">
        <v>1280.58</v>
      </c>
      <c r="AC244" s="285" t="s">
        <v>249</v>
      </c>
      <c r="AD244" s="285" t="s">
        <v>250</v>
      </c>
      <c r="AE244" s="315"/>
      <c r="AF244" s="315"/>
      <c r="AG244" s="315"/>
      <c r="AH244" s="315"/>
      <c r="AI244" s="315"/>
    </row>
    <row r="245" spans="1:35">
      <c r="A245" s="292"/>
      <c r="B245" s="277"/>
      <c r="C245" s="298"/>
      <c r="D245" s="304"/>
      <c r="E245" s="307"/>
      <c r="F245" s="61" t="s">
        <v>18</v>
      </c>
      <c r="G245" s="76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56">
        <v>0</v>
      </c>
      <c r="AA245" s="56">
        <v>0</v>
      </c>
      <c r="AB245" s="165">
        <v>0</v>
      </c>
      <c r="AC245" s="286"/>
      <c r="AD245" s="286"/>
      <c r="AE245" s="316"/>
      <c r="AF245" s="316"/>
      <c r="AG245" s="316"/>
      <c r="AH245" s="316"/>
      <c r="AI245" s="316"/>
    </row>
    <row r="246" spans="1:35">
      <c r="A246" s="292"/>
      <c r="B246" s="277"/>
      <c r="C246" s="298"/>
      <c r="D246" s="304"/>
      <c r="E246" s="307"/>
      <c r="F246" s="61" t="s">
        <v>48</v>
      </c>
      <c r="G246" s="76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56">
        <v>0</v>
      </c>
      <c r="AA246" s="56">
        <v>0</v>
      </c>
      <c r="AB246" s="165">
        <v>0</v>
      </c>
      <c r="AC246" s="286"/>
      <c r="AD246" s="286"/>
      <c r="AE246" s="316"/>
      <c r="AF246" s="316"/>
      <c r="AG246" s="316"/>
      <c r="AH246" s="316"/>
      <c r="AI246" s="316"/>
    </row>
    <row r="247" spans="1:35" ht="47.25">
      <c r="A247" s="292"/>
      <c r="B247" s="277"/>
      <c r="C247" s="298"/>
      <c r="D247" s="304"/>
      <c r="E247" s="307"/>
      <c r="F247" s="61" t="s">
        <v>342</v>
      </c>
      <c r="G247" s="76"/>
      <c r="H247" s="93"/>
      <c r="I247" s="13">
        <v>1280.58</v>
      </c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56">
        <v>0</v>
      </c>
      <c r="AA247" s="56">
        <v>0</v>
      </c>
      <c r="AB247" s="165">
        <v>1280.58</v>
      </c>
      <c r="AC247" s="286"/>
      <c r="AD247" s="286"/>
      <c r="AE247" s="317"/>
      <c r="AF247" s="317"/>
      <c r="AG247" s="317"/>
      <c r="AH247" s="317"/>
      <c r="AI247" s="317"/>
    </row>
    <row r="248" spans="1:35" ht="31.5">
      <c r="A248" s="292"/>
      <c r="B248" s="277"/>
      <c r="C248" s="298"/>
      <c r="D248" s="304"/>
      <c r="E248" s="307"/>
      <c r="F248" s="118" t="s">
        <v>340</v>
      </c>
      <c r="G248" s="76"/>
      <c r="H248" s="93"/>
      <c r="I248" s="13">
        <v>1085.2377881355901</v>
      </c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56">
        <v>0</v>
      </c>
      <c r="AA248" s="56">
        <v>0</v>
      </c>
      <c r="AB248" s="165">
        <v>1085.2377881355901</v>
      </c>
      <c r="AC248" s="286"/>
      <c r="AD248" s="286"/>
      <c r="AE248" s="107"/>
      <c r="AF248" s="107"/>
      <c r="AG248" s="107"/>
      <c r="AH248" s="107"/>
      <c r="AI248" s="107"/>
    </row>
    <row r="249" spans="1:35">
      <c r="A249" s="293"/>
      <c r="B249" s="278"/>
      <c r="C249" s="299"/>
      <c r="D249" s="305"/>
      <c r="E249" s="308"/>
      <c r="F249" s="118" t="s">
        <v>341</v>
      </c>
      <c r="G249" s="76"/>
      <c r="H249" s="93"/>
      <c r="I249" s="13">
        <v>195.34221186440982</v>
      </c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56">
        <v>0</v>
      </c>
      <c r="AA249" s="56">
        <v>0</v>
      </c>
      <c r="AB249" s="165">
        <v>195.34221186440982</v>
      </c>
      <c r="AC249" s="287"/>
      <c r="AD249" s="287"/>
      <c r="AE249" s="107"/>
      <c r="AF249" s="107"/>
      <c r="AG249" s="107"/>
      <c r="AH249" s="107"/>
      <c r="AI249" s="107"/>
    </row>
    <row r="250" spans="1:35" ht="24.75" customHeight="1">
      <c r="A250" s="291" t="s">
        <v>519</v>
      </c>
      <c r="B250" s="276" t="s">
        <v>235</v>
      </c>
      <c r="C250" s="297" t="s">
        <v>61</v>
      </c>
      <c r="D250" s="109" t="s">
        <v>319</v>
      </c>
      <c r="E250" s="115">
        <v>1.26</v>
      </c>
      <c r="F250" s="61" t="s">
        <v>2</v>
      </c>
      <c r="G250" s="76"/>
      <c r="H250" s="13">
        <v>0</v>
      </c>
      <c r="I250" s="13">
        <v>0</v>
      </c>
      <c r="J250" s="13">
        <v>2000</v>
      </c>
      <c r="K250" s="13">
        <v>1000</v>
      </c>
      <c r="L250" s="13">
        <v>16433.2</v>
      </c>
      <c r="M250" s="13">
        <v>0</v>
      </c>
      <c r="N250" s="13">
        <v>0</v>
      </c>
      <c r="O250" s="13">
        <v>0</v>
      </c>
      <c r="P250" s="13">
        <v>0</v>
      </c>
      <c r="Q250" s="13"/>
      <c r="R250" s="13"/>
      <c r="S250" s="13"/>
      <c r="T250" s="13"/>
      <c r="U250" s="13"/>
      <c r="V250" s="13">
        <v>0</v>
      </c>
      <c r="W250" s="13"/>
      <c r="X250" s="13"/>
      <c r="Y250" s="13"/>
      <c r="Z250" s="56">
        <v>0</v>
      </c>
      <c r="AA250" s="56">
        <v>0</v>
      </c>
      <c r="AB250" s="165">
        <v>19433.2</v>
      </c>
      <c r="AC250" s="285" t="s">
        <v>249</v>
      </c>
      <c r="AD250" s="285" t="s">
        <v>250</v>
      </c>
      <c r="AE250" s="315"/>
      <c r="AF250" s="315"/>
      <c r="AG250" s="315"/>
      <c r="AH250" s="315"/>
      <c r="AI250" s="315"/>
    </row>
    <row r="251" spans="1:35" ht="24.75" customHeight="1">
      <c r="A251" s="292"/>
      <c r="B251" s="277"/>
      <c r="C251" s="298"/>
      <c r="D251" s="110" t="s">
        <v>321</v>
      </c>
      <c r="E251" s="116">
        <v>0.31</v>
      </c>
      <c r="F251" s="61" t="s">
        <v>18</v>
      </c>
      <c r="G251" s="76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56">
        <v>0</v>
      </c>
      <c r="AA251" s="56">
        <v>0</v>
      </c>
      <c r="AB251" s="165">
        <v>0</v>
      </c>
      <c r="AC251" s="286"/>
      <c r="AD251" s="286"/>
      <c r="AE251" s="316"/>
      <c r="AF251" s="316"/>
      <c r="AG251" s="316"/>
      <c r="AH251" s="316"/>
      <c r="AI251" s="316"/>
    </row>
    <row r="252" spans="1:35" ht="24.75" customHeight="1">
      <c r="A252" s="292"/>
      <c r="B252" s="277"/>
      <c r="C252" s="298"/>
      <c r="D252" s="110" t="s">
        <v>15</v>
      </c>
      <c r="E252" s="116">
        <v>0.25</v>
      </c>
      <c r="F252" s="61" t="s">
        <v>48</v>
      </c>
      <c r="G252" s="76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56">
        <v>0</v>
      </c>
      <c r="AA252" s="56">
        <v>0</v>
      </c>
      <c r="AB252" s="165">
        <v>0</v>
      </c>
      <c r="AC252" s="286"/>
      <c r="AD252" s="286"/>
      <c r="AE252" s="316"/>
      <c r="AF252" s="316"/>
      <c r="AG252" s="316"/>
      <c r="AH252" s="316"/>
      <c r="AI252" s="316"/>
    </row>
    <row r="253" spans="1:35" ht="47.25">
      <c r="A253" s="292"/>
      <c r="B253" s="277"/>
      <c r="C253" s="298"/>
      <c r="D253" s="110" t="s">
        <v>320</v>
      </c>
      <c r="E253" s="116">
        <v>1.22</v>
      </c>
      <c r="F253" s="61" t="s">
        <v>342</v>
      </c>
      <c r="G253" s="76"/>
      <c r="H253" s="90"/>
      <c r="I253" s="13"/>
      <c r="J253" s="13">
        <v>2000</v>
      </c>
      <c r="K253" s="13">
        <v>1000</v>
      </c>
      <c r="L253" s="13">
        <v>16433.2</v>
      </c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56">
        <v>0</v>
      </c>
      <c r="AA253" s="56">
        <v>0</v>
      </c>
      <c r="AB253" s="165">
        <v>19433.2</v>
      </c>
      <c r="AC253" s="286"/>
      <c r="AD253" s="286"/>
      <c r="AE253" s="317"/>
      <c r="AF253" s="317"/>
      <c r="AG253" s="317"/>
      <c r="AH253" s="317"/>
      <c r="AI253" s="317"/>
    </row>
    <row r="254" spans="1:35" ht="31.5">
      <c r="A254" s="292"/>
      <c r="B254" s="277"/>
      <c r="C254" s="298"/>
      <c r="D254" s="110"/>
      <c r="E254" s="116"/>
      <c r="F254" s="118" t="s">
        <v>340</v>
      </c>
      <c r="G254" s="76"/>
      <c r="H254" s="90"/>
      <c r="I254" s="13"/>
      <c r="J254" s="13">
        <v>1694.9152542372899</v>
      </c>
      <c r="K254" s="13">
        <v>847.45762237286306</v>
      </c>
      <c r="L254" s="13">
        <v>13926.44397</v>
      </c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56">
        <v>0</v>
      </c>
      <c r="AA254" s="56">
        <v>0</v>
      </c>
      <c r="AB254" s="165">
        <v>16468.816846610152</v>
      </c>
      <c r="AC254" s="286"/>
      <c r="AD254" s="286"/>
      <c r="AE254" s="107"/>
      <c r="AF254" s="107"/>
      <c r="AG254" s="107"/>
      <c r="AH254" s="107"/>
      <c r="AI254" s="107"/>
    </row>
    <row r="255" spans="1:35">
      <c r="A255" s="293"/>
      <c r="B255" s="278"/>
      <c r="C255" s="299"/>
      <c r="D255" s="111"/>
      <c r="E255" s="117"/>
      <c r="F255" s="118" t="s">
        <v>341</v>
      </c>
      <c r="G255" s="76"/>
      <c r="H255" s="90"/>
      <c r="I255" s="90"/>
      <c r="J255" s="90">
        <v>305.0847457627101</v>
      </c>
      <c r="K255" s="13">
        <v>152.54237762713694</v>
      </c>
      <c r="L255" s="13">
        <v>2506.7560300000005</v>
      </c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56">
        <v>0</v>
      </c>
      <c r="AA255" s="56">
        <v>0</v>
      </c>
      <c r="AB255" s="165">
        <v>2964.3831533898474</v>
      </c>
      <c r="AC255" s="287"/>
      <c r="AD255" s="287"/>
      <c r="AE255" s="107"/>
      <c r="AF255" s="107"/>
      <c r="AG255" s="107"/>
      <c r="AH255" s="107"/>
      <c r="AI255" s="107"/>
    </row>
    <row r="256" spans="1:35" ht="15.75" customHeight="1">
      <c r="A256" s="291" t="s">
        <v>520</v>
      </c>
      <c r="B256" s="276" t="s">
        <v>380</v>
      </c>
      <c r="C256" s="297" t="s">
        <v>61</v>
      </c>
      <c r="D256" s="303" t="s">
        <v>15</v>
      </c>
      <c r="E256" s="306">
        <v>0.2</v>
      </c>
      <c r="F256" s="61" t="s">
        <v>2</v>
      </c>
      <c r="G256" s="76"/>
      <c r="H256" s="13">
        <v>0</v>
      </c>
      <c r="I256" s="13">
        <v>0</v>
      </c>
      <c r="J256" s="13">
        <v>508.17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/>
      <c r="R256" s="13"/>
      <c r="S256" s="13"/>
      <c r="T256" s="13"/>
      <c r="U256" s="13"/>
      <c r="V256" s="13">
        <v>0</v>
      </c>
      <c r="W256" s="13"/>
      <c r="X256" s="13"/>
      <c r="Y256" s="13"/>
      <c r="Z256" s="56">
        <v>0</v>
      </c>
      <c r="AA256" s="56">
        <v>0</v>
      </c>
      <c r="AB256" s="165">
        <v>508.17</v>
      </c>
      <c r="AC256" s="285" t="s">
        <v>249</v>
      </c>
      <c r="AD256" s="285" t="s">
        <v>250</v>
      </c>
      <c r="AE256" s="315"/>
      <c r="AF256" s="315"/>
      <c r="AG256" s="315"/>
      <c r="AH256" s="315"/>
      <c r="AI256" s="315"/>
    </row>
    <row r="257" spans="1:35">
      <c r="A257" s="292"/>
      <c r="B257" s="277"/>
      <c r="C257" s="298"/>
      <c r="D257" s="304"/>
      <c r="E257" s="307"/>
      <c r="F257" s="61" t="s">
        <v>18</v>
      </c>
      <c r="G257" s="76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56">
        <v>0</v>
      </c>
      <c r="AA257" s="56">
        <v>0</v>
      </c>
      <c r="AB257" s="165">
        <v>0</v>
      </c>
      <c r="AC257" s="286"/>
      <c r="AD257" s="286"/>
      <c r="AE257" s="316"/>
      <c r="AF257" s="316"/>
      <c r="AG257" s="316"/>
      <c r="AH257" s="316"/>
      <c r="AI257" s="316"/>
    </row>
    <row r="258" spans="1:35">
      <c r="A258" s="292"/>
      <c r="B258" s="277"/>
      <c r="C258" s="298"/>
      <c r="D258" s="304"/>
      <c r="E258" s="307"/>
      <c r="F258" s="61" t="s">
        <v>48</v>
      </c>
      <c r="G258" s="76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56">
        <v>0</v>
      </c>
      <c r="AA258" s="56">
        <v>0</v>
      </c>
      <c r="AB258" s="165">
        <v>0</v>
      </c>
      <c r="AC258" s="286"/>
      <c r="AD258" s="286"/>
      <c r="AE258" s="316"/>
      <c r="AF258" s="316"/>
      <c r="AG258" s="316"/>
      <c r="AH258" s="316"/>
      <c r="AI258" s="316"/>
    </row>
    <row r="259" spans="1:35" ht="47.25">
      <c r="A259" s="292"/>
      <c r="B259" s="277"/>
      <c r="C259" s="298"/>
      <c r="D259" s="304"/>
      <c r="E259" s="307"/>
      <c r="F259" s="61" t="s">
        <v>342</v>
      </c>
      <c r="G259" s="76"/>
      <c r="H259" s="93"/>
      <c r="I259" s="13"/>
      <c r="J259" s="13">
        <v>508.17</v>
      </c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56">
        <v>0</v>
      </c>
      <c r="AA259" s="56">
        <v>0</v>
      </c>
      <c r="AB259" s="165">
        <v>508.17</v>
      </c>
      <c r="AC259" s="286"/>
      <c r="AD259" s="286"/>
      <c r="AE259" s="317"/>
      <c r="AF259" s="317"/>
      <c r="AG259" s="317"/>
      <c r="AH259" s="317"/>
      <c r="AI259" s="317"/>
    </row>
    <row r="260" spans="1:35" ht="31.5">
      <c r="A260" s="292"/>
      <c r="B260" s="277"/>
      <c r="C260" s="298"/>
      <c r="D260" s="304"/>
      <c r="E260" s="307"/>
      <c r="F260" s="118" t="s">
        <v>340</v>
      </c>
      <c r="G260" s="76"/>
      <c r="H260" s="93"/>
      <c r="I260" s="13"/>
      <c r="J260" s="13">
        <v>430.649898305085</v>
      </c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56">
        <v>0</v>
      </c>
      <c r="AA260" s="56">
        <v>0</v>
      </c>
      <c r="AB260" s="165">
        <v>430.649898305085</v>
      </c>
      <c r="AC260" s="286"/>
      <c r="AD260" s="286"/>
      <c r="AE260" s="107"/>
      <c r="AF260" s="107"/>
      <c r="AG260" s="107"/>
      <c r="AH260" s="107"/>
      <c r="AI260" s="107"/>
    </row>
    <row r="261" spans="1:35">
      <c r="A261" s="293"/>
      <c r="B261" s="278"/>
      <c r="C261" s="299"/>
      <c r="D261" s="305"/>
      <c r="E261" s="308"/>
      <c r="F261" s="118" t="s">
        <v>341</v>
      </c>
      <c r="G261" s="76"/>
      <c r="H261" s="93"/>
      <c r="I261" s="13"/>
      <c r="J261" s="13">
        <v>77.520101694915013</v>
      </c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56">
        <v>0</v>
      </c>
      <c r="AA261" s="56">
        <v>0</v>
      </c>
      <c r="AB261" s="165">
        <v>77.520101694915013</v>
      </c>
      <c r="AC261" s="287"/>
      <c r="AD261" s="287"/>
      <c r="AE261" s="107"/>
      <c r="AF261" s="107"/>
      <c r="AG261" s="107"/>
      <c r="AH261" s="107"/>
      <c r="AI261" s="107"/>
    </row>
    <row r="262" spans="1:35" ht="15.75" customHeight="1">
      <c r="A262" s="291" t="s">
        <v>521</v>
      </c>
      <c r="B262" s="276" t="s">
        <v>236</v>
      </c>
      <c r="C262" s="297" t="s">
        <v>61</v>
      </c>
      <c r="D262" s="303" t="s">
        <v>15</v>
      </c>
      <c r="E262" s="306">
        <v>0.1</v>
      </c>
      <c r="F262" s="61" t="s">
        <v>2</v>
      </c>
      <c r="G262" s="76"/>
      <c r="H262" s="13">
        <v>0</v>
      </c>
      <c r="I262" s="13">
        <v>0</v>
      </c>
      <c r="J262" s="13">
        <v>355.72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/>
      <c r="R262" s="13"/>
      <c r="S262" s="13"/>
      <c r="T262" s="13"/>
      <c r="U262" s="13"/>
      <c r="V262" s="13">
        <v>0</v>
      </c>
      <c r="W262" s="13"/>
      <c r="X262" s="13"/>
      <c r="Y262" s="13"/>
      <c r="Z262" s="56">
        <v>0</v>
      </c>
      <c r="AA262" s="56">
        <v>0</v>
      </c>
      <c r="AB262" s="165">
        <v>355.72</v>
      </c>
      <c r="AC262" s="285" t="s">
        <v>249</v>
      </c>
      <c r="AD262" s="285" t="s">
        <v>250</v>
      </c>
      <c r="AE262" s="315"/>
      <c r="AF262" s="315"/>
      <c r="AG262" s="315"/>
      <c r="AH262" s="315"/>
      <c r="AI262" s="315"/>
    </row>
    <row r="263" spans="1:35">
      <c r="A263" s="292"/>
      <c r="B263" s="277"/>
      <c r="C263" s="298"/>
      <c r="D263" s="304"/>
      <c r="E263" s="307"/>
      <c r="F263" s="61" t="s">
        <v>18</v>
      </c>
      <c r="G263" s="76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56">
        <v>0</v>
      </c>
      <c r="AA263" s="56">
        <v>0</v>
      </c>
      <c r="AB263" s="165">
        <v>0</v>
      </c>
      <c r="AC263" s="286"/>
      <c r="AD263" s="286"/>
      <c r="AE263" s="316"/>
      <c r="AF263" s="316"/>
      <c r="AG263" s="316"/>
      <c r="AH263" s="316"/>
      <c r="AI263" s="316"/>
    </row>
    <row r="264" spans="1:35">
      <c r="A264" s="292"/>
      <c r="B264" s="277"/>
      <c r="C264" s="298"/>
      <c r="D264" s="304"/>
      <c r="E264" s="307"/>
      <c r="F264" s="61" t="s">
        <v>48</v>
      </c>
      <c r="G264" s="76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56">
        <v>0</v>
      </c>
      <c r="AA264" s="56">
        <v>0</v>
      </c>
      <c r="AB264" s="165">
        <v>0</v>
      </c>
      <c r="AC264" s="286"/>
      <c r="AD264" s="286"/>
      <c r="AE264" s="316"/>
      <c r="AF264" s="316"/>
      <c r="AG264" s="316"/>
      <c r="AH264" s="316"/>
      <c r="AI264" s="316"/>
    </row>
    <row r="265" spans="1:35" ht="47.25">
      <c r="A265" s="292"/>
      <c r="B265" s="277"/>
      <c r="C265" s="298"/>
      <c r="D265" s="304"/>
      <c r="E265" s="307"/>
      <c r="F265" s="61" t="s">
        <v>342</v>
      </c>
      <c r="G265" s="76"/>
      <c r="H265" s="93"/>
      <c r="I265" s="13"/>
      <c r="J265" s="13">
        <v>355.72</v>
      </c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56">
        <v>0</v>
      </c>
      <c r="AA265" s="56">
        <v>0</v>
      </c>
      <c r="AB265" s="165">
        <v>355.72</v>
      </c>
      <c r="AC265" s="286"/>
      <c r="AD265" s="286"/>
      <c r="AE265" s="317"/>
      <c r="AF265" s="317"/>
      <c r="AG265" s="317"/>
      <c r="AH265" s="317"/>
      <c r="AI265" s="317"/>
    </row>
    <row r="266" spans="1:35" ht="31.5">
      <c r="A266" s="292"/>
      <c r="B266" s="277"/>
      <c r="C266" s="298"/>
      <c r="D266" s="304"/>
      <c r="E266" s="307"/>
      <c r="F266" s="118" t="s">
        <v>340</v>
      </c>
      <c r="G266" s="76"/>
      <c r="H266" s="93"/>
      <c r="I266" s="13"/>
      <c r="J266" s="13">
        <v>301.45494067796602</v>
      </c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56">
        <v>0</v>
      </c>
      <c r="AA266" s="56">
        <v>0</v>
      </c>
      <c r="AB266" s="165">
        <v>301.45494067796602</v>
      </c>
      <c r="AC266" s="286"/>
      <c r="AD266" s="286"/>
      <c r="AE266" s="107"/>
      <c r="AF266" s="107"/>
      <c r="AG266" s="107"/>
      <c r="AH266" s="107"/>
      <c r="AI266" s="107"/>
    </row>
    <row r="267" spans="1:35">
      <c r="A267" s="293"/>
      <c r="B267" s="278"/>
      <c r="C267" s="299"/>
      <c r="D267" s="305"/>
      <c r="E267" s="308"/>
      <c r="F267" s="118" t="s">
        <v>341</v>
      </c>
      <c r="G267" s="76"/>
      <c r="H267" s="93"/>
      <c r="I267" s="13"/>
      <c r="J267" s="13">
        <v>54.265059322034006</v>
      </c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56">
        <v>0</v>
      </c>
      <c r="AA267" s="56">
        <v>0</v>
      </c>
      <c r="AB267" s="165">
        <v>54.265059322034006</v>
      </c>
      <c r="AC267" s="287"/>
      <c r="AD267" s="287"/>
      <c r="AE267" s="107"/>
      <c r="AF267" s="107"/>
      <c r="AG267" s="107"/>
      <c r="AH267" s="107"/>
      <c r="AI267" s="107"/>
    </row>
    <row r="268" spans="1:35" ht="24.75" customHeight="1">
      <c r="A268" s="291" t="s">
        <v>522</v>
      </c>
      <c r="B268" s="276" t="s">
        <v>237</v>
      </c>
      <c r="C268" s="297" t="s">
        <v>61</v>
      </c>
      <c r="D268" s="109" t="s">
        <v>319</v>
      </c>
      <c r="E268" s="115">
        <v>0.25</v>
      </c>
      <c r="F268" s="61" t="s">
        <v>2</v>
      </c>
      <c r="G268" s="76"/>
      <c r="H268" s="13">
        <v>0</v>
      </c>
      <c r="I268" s="13">
        <v>400</v>
      </c>
      <c r="J268" s="13">
        <v>2842.71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/>
      <c r="R268" s="13"/>
      <c r="S268" s="13"/>
      <c r="T268" s="13"/>
      <c r="U268" s="13"/>
      <c r="V268" s="13">
        <v>0</v>
      </c>
      <c r="W268" s="13"/>
      <c r="X268" s="13"/>
      <c r="Y268" s="13"/>
      <c r="Z268" s="56">
        <v>0</v>
      </c>
      <c r="AA268" s="56">
        <v>0</v>
      </c>
      <c r="AB268" s="165">
        <v>3242.71</v>
      </c>
      <c r="AC268" s="285" t="s">
        <v>249</v>
      </c>
      <c r="AD268" s="285" t="s">
        <v>250</v>
      </c>
      <c r="AE268" s="315"/>
      <c r="AF268" s="315"/>
      <c r="AG268" s="315"/>
      <c r="AH268" s="315"/>
      <c r="AI268" s="315"/>
    </row>
    <row r="269" spans="1:35" ht="24.75" customHeight="1">
      <c r="A269" s="292"/>
      <c r="B269" s="277"/>
      <c r="C269" s="298"/>
      <c r="D269" s="110" t="s">
        <v>321</v>
      </c>
      <c r="E269" s="116">
        <v>0.06</v>
      </c>
      <c r="F269" s="61" t="s">
        <v>18</v>
      </c>
      <c r="G269" s="76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56">
        <v>0</v>
      </c>
      <c r="AA269" s="56">
        <v>0</v>
      </c>
      <c r="AB269" s="165">
        <v>0</v>
      </c>
      <c r="AC269" s="286"/>
      <c r="AD269" s="286"/>
      <c r="AE269" s="316"/>
      <c r="AF269" s="316"/>
      <c r="AG269" s="316"/>
      <c r="AH269" s="316"/>
      <c r="AI269" s="316"/>
    </row>
    <row r="270" spans="1:35" ht="24.75" customHeight="1">
      <c r="A270" s="292"/>
      <c r="B270" s="277"/>
      <c r="C270" s="298"/>
      <c r="D270" s="110" t="s">
        <v>15</v>
      </c>
      <c r="E270" s="116">
        <v>0.5</v>
      </c>
      <c r="F270" s="61" t="s">
        <v>48</v>
      </c>
      <c r="G270" s="76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56">
        <v>0</v>
      </c>
      <c r="AA270" s="56">
        <v>0</v>
      </c>
      <c r="AB270" s="165">
        <v>0</v>
      </c>
      <c r="AC270" s="286"/>
      <c r="AD270" s="286"/>
      <c r="AE270" s="316"/>
      <c r="AF270" s="316"/>
      <c r="AG270" s="316"/>
      <c r="AH270" s="316"/>
      <c r="AI270" s="316"/>
    </row>
    <row r="271" spans="1:35" ht="47.25">
      <c r="A271" s="292"/>
      <c r="B271" s="277"/>
      <c r="C271" s="298"/>
      <c r="D271" s="110" t="s">
        <v>320</v>
      </c>
      <c r="E271" s="116">
        <v>0.24</v>
      </c>
      <c r="F271" s="61" t="s">
        <v>342</v>
      </c>
      <c r="G271" s="76"/>
      <c r="H271" s="90"/>
      <c r="I271" s="13">
        <v>400</v>
      </c>
      <c r="J271" s="13">
        <v>2842.71</v>
      </c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56">
        <v>0</v>
      </c>
      <c r="AA271" s="56">
        <v>0</v>
      </c>
      <c r="AB271" s="165">
        <v>3242.71</v>
      </c>
      <c r="AC271" s="286"/>
      <c r="AD271" s="286"/>
      <c r="AE271" s="317"/>
      <c r="AF271" s="317"/>
      <c r="AG271" s="317"/>
      <c r="AH271" s="317"/>
      <c r="AI271" s="317"/>
    </row>
    <row r="272" spans="1:35" ht="31.5">
      <c r="A272" s="292"/>
      <c r="B272" s="277"/>
      <c r="C272" s="298"/>
      <c r="D272" s="110"/>
      <c r="E272" s="116"/>
      <c r="F272" s="118" t="s">
        <v>340</v>
      </c>
      <c r="G272" s="76"/>
      <c r="H272" s="90"/>
      <c r="I272" s="13">
        <v>338.983050847458</v>
      </c>
      <c r="J272" s="13">
        <v>2409.0788644067802</v>
      </c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56">
        <v>0</v>
      </c>
      <c r="AA272" s="56">
        <v>0</v>
      </c>
      <c r="AB272" s="165">
        <v>2748.0619152542381</v>
      </c>
      <c r="AC272" s="286"/>
      <c r="AD272" s="286"/>
      <c r="AE272" s="107"/>
      <c r="AF272" s="107"/>
      <c r="AG272" s="107"/>
      <c r="AH272" s="107"/>
      <c r="AI272" s="107"/>
    </row>
    <row r="273" spans="1:35">
      <c r="A273" s="293"/>
      <c r="B273" s="278"/>
      <c r="C273" s="299"/>
      <c r="D273" s="111"/>
      <c r="E273" s="117"/>
      <c r="F273" s="118" t="s">
        <v>341</v>
      </c>
      <c r="G273" s="76"/>
      <c r="H273" s="90"/>
      <c r="I273" s="90">
        <v>61.016949152541997</v>
      </c>
      <c r="J273" s="90">
        <v>433.63113559321982</v>
      </c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56">
        <v>0</v>
      </c>
      <c r="AA273" s="56">
        <v>0</v>
      </c>
      <c r="AB273" s="165">
        <v>494.64808474576182</v>
      </c>
      <c r="AC273" s="287"/>
      <c r="AD273" s="287"/>
      <c r="AE273" s="107"/>
      <c r="AF273" s="107"/>
      <c r="AG273" s="107"/>
      <c r="AH273" s="107"/>
      <c r="AI273" s="107"/>
    </row>
    <row r="274" spans="1:35" ht="24.75" customHeight="1">
      <c r="A274" s="291" t="s">
        <v>523</v>
      </c>
      <c r="B274" s="276" t="s">
        <v>238</v>
      </c>
      <c r="C274" s="297" t="s">
        <v>61</v>
      </c>
      <c r="D274" s="109" t="s">
        <v>319</v>
      </c>
      <c r="E274" s="115">
        <v>0.4</v>
      </c>
      <c r="F274" s="61" t="s">
        <v>2</v>
      </c>
      <c r="G274" s="76"/>
      <c r="H274" s="13">
        <v>0</v>
      </c>
      <c r="I274" s="13">
        <v>400</v>
      </c>
      <c r="J274" s="13">
        <v>3368.11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/>
      <c r="R274" s="13"/>
      <c r="S274" s="13"/>
      <c r="T274" s="13"/>
      <c r="U274" s="13"/>
      <c r="V274" s="13">
        <v>0</v>
      </c>
      <c r="W274" s="13"/>
      <c r="X274" s="13"/>
      <c r="Y274" s="13"/>
      <c r="Z274" s="56">
        <v>0</v>
      </c>
      <c r="AA274" s="56">
        <v>0</v>
      </c>
      <c r="AB274" s="165">
        <v>3768.11</v>
      </c>
      <c r="AC274" s="285" t="s">
        <v>249</v>
      </c>
      <c r="AD274" s="285" t="s">
        <v>250</v>
      </c>
      <c r="AE274" s="315"/>
      <c r="AF274" s="315"/>
      <c r="AG274" s="315"/>
      <c r="AH274" s="315"/>
      <c r="AI274" s="315"/>
    </row>
    <row r="275" spans="1:35" ht="24.75" customHeight="1">
      <c r="A275" s="292"/>
      <c r="B275" s="277"/>
      <c r="C275" s="298"/>
      <c r="D275" s="110" t="s">
        <v>321</v>
      </c>
      <c r="E275" s="116">
        <v>0.1</v>
      </c>
      <c r="F275" s="61" t="s">
        <v>18</v>
      </c>
      <c r="G275" s="76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56">
        <v>0</v>
      </c>
      <c r="AA275" s="56">
        <v>0</v>
      </c>
      <c r="AB275" s="165">
        <v>0</v>
      </c>
      <c r="AC275" s="286"/>
      <c r="AD275" s="286"/>
      <c r="AE275" s="316"/>
      <c r="AF275" s="316"/>
      <c r="AG275" s="316"/>
      <c r="AH275" s="316"/>
      <c r="AI275" s="316"/>
    </row>
    <row r="276" spans="1:35" ht="24.75" customHeight="1">
      <c r="A276" s="292"/>
      <c r="B276" s="277"/>
      <c r="C276" s="298"/>
      <c r="D276" s="110" t="s">
        <v>15</v>
      </c>
      <c r="E276" s="116">
        <v>0.5</v>
      </c>
      <c r="F276" s="61" t="s">
        <v>48</v>
      </c>
      <c r="G276" s="76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56">
        <v>0</v>
      </c>
      <c r="AA276" s="56">
        <v>0</v>
      </c>
      <c r="AB276" s="165">
        <v>0</v>
      </c>
      <c r="AC276" s="286"/>
      <c r="AD276" s="286"/>
      <c r="AE276" s="316"/>
      <c r="AF276" s="316"/>
      <c r="AG276" s="316"/>
      <c r="AH276" s="316"/>
      <c r="AI276" s="316"/>
    </row>
    <row r="277" spans="1:35" ht="47.25">
      <c r="A277" s="292"/>
      <c r="B277" s="277"/>
      <c r="C277" s="298"/>
      <c r="D277" s="110" t="s">
        <v>320</v>
      </c>
      <c r="E277" s="116">
        <v>0.39</v>
      </c>
      <c r="F277" s="61" t="s">
        <v>342</v>
      </c>
      <c r="G277" s="76"/>
      <c r="H277" s="90"/>
      <c r="I277" s="13">
        <v>400</v>
      </c>
      <c r="J277" s="13">
        <v>3368.11</v>
      </c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56">
        <v>0</v>
      </c>
      <c r="AA277" s="56">
        <v>0</v>
      </c>
      <c r="AB277" s="165">
        <v>3768.11</v>
      </c>
      <c r="AC277" s="286"/>
      <c r="AD277" s="286"/>
      <c r="AE277" s="317"/>
      <c r="AF277" s="317"/>
      <c r="AG277" s="317"/>
      <c r="AH277" s="317"/>
      <c r="AI277" s="317"/>
    </row>
    <row r="278" spans="1:35" ht="31.5">
      <c r="A278" s="292"/>
      <c r="B278" s="277"/>
      <c r="C278" s="298"/>
      <c r="D278" s="110"/>
      <c r="E278" s="116"/>
      <c r="F278" s="118" t="s">
        <v>340</v>
      </c>
      <c r="G278" s="76"/>
      <c r="H278" s="90"/>
      <c r="I278" s="13">
        <v>338.983050847458</v>
      </c>
      <c r="J278" s="13">
        <v>2854.3267203389801</v>
      </c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56">
        <v>0</v>
      </c>
      <c r="AA278" s="56">
        <v>0</v>
      </c>
      <c r="AB278" s="165">
        <v>3193.309771186438</v>
      </c>
      <c r="AC278" s="286"/>
      <c r="AD278" s="286"/>
      <c r="AE278" s="107"/>
      <c r="AF278" s="107"/>
      <c r="AG278" s="107"/>
      <c r="AH278" s="107"/>
      <c r="AI278" s="107"/>
    </row>
    <row r="279" spans="1:35">
      <c r="A279" s="293"/>
      <c r="B279" s="278"/>
      <c r="C279" s="299"/>
      <c r="D279" s="111"/>
      <c r="E279" s="117"/>
      <c r="F279" s="118" t="s">
        <v>341</v>
      </c>
      <c r="G279" s="76"/>
      <c r="H279" s="90"/>
      <c r="I279" s="90">
        <v>61.016949152541997</v>
      </c>
      <c r="J279" s="90">
        <v>513.78327966102006</v>
      </c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56">
        <v>0</v>
      </c>
      <c r="AA279" s="56">
        <v>0</v>
      </c>
      <c r="AB279" s="165">
        <v>574.80022881356206</v>
      </c>
      <c r="AC279" s="287"/>
      <c r="AD279" s="287"/>
      <c r="AE279" s="107"/>
      <c r="AF279" s="107"/>
      <c r="AG279" s="107"/>
      <c r="AH279" s="107"/>
      <c r="AI279" s="107"/>
    </row>
    <row r="280" spans="1:35" ht="24.75" customHeight="1">
      <c r="A280" s="291" t="s">
        <v>524</v>
      </c>
      <c r="B280" s="276" t="s">
        <v>381</v>
      </c>
      <c r="C280" s="297" t="s">
        <v>61</v>
      </c>
      <c r="D280" s="109" t="s">
        <v>319</v>
      </c>
      <c r="E280" s="115">
        <v>0.4</v>
      </c>
      <c r="F280" s="61" t="s">
        <v>2</v>
      </c>
      <c r="G280" s="76"/>
      <c r="H280" s="13">
        <v>0</v>
      </c>
      <c r="I280" s="13">
        <v>400</v>
      </c>
      <c r="J280" s="13">
        <v>3368.11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/>
      <c r="R280" s="13"/>
      <c r="S280" s="13"/>
      <c r="T280" s="13"/>
      <c r="U280" s="13"/>
      <c r="V280" s="13">
        <v>0</v>
      </c>
      <c r="W280" s="13"/>
      <c r="X280" s="13"/>
      <c r="Y280" s="13"/>
      <c r="Z280" s="56">
        <v>0</v>
      </c>
      <c r="AA280" s="56">
        <v>0</v>
      </c>
      <c r="AB280" s="165">
        <v>3768.11</v>
      </c>
      <c r="AC280" s="285" t="s">
        <v>249</v>
      </c>
      <c r="AD280" s="285" t="s">
        <v>250</v>
      </c>
      <c r="AE280" s="315"/>
      <c r="AF280" s="315"/>
      <c r="AG280" s="315"/>
      <c r="AH280" s="315"/>
      <c r="AI280" s="315"/>
    </row>
    <row r="281" spans="1:35" ht="24.75" customHeight="1">
      <c r="A281" s="292"/>
      <c r="B281" s="277"/>
      <c r="C281" s="298"/>
      <c r="D281" s="110" t="s">
        <v>321</v>
      </c>
      <c r="E281" s="116">
        <v>0.1</v>
      </c>
      <c r="F281" s="61" t="s">
        <v>18</v>
      </c>
      <c r="G281" s="76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56">
        <v>0</v>
      </c>
      <c r="AA281" s="56">
        <v>0</v>
      </c>
      <c r="AB281" s="165">
        <v>0</v>
      </c>
      <c r="AC281" s="286"/>
      <c r="AD281" s="286"/>
      <c r="AE281" s="316"/>
      <c r="AF281" s="316"/>
      <c r="AG281" s="316"/>
      <c r="AH281" s="316"/>
      <c r="AI281" s="316"/>
    </row>
    <row r="282" spans="1:35" ht="24.75" customHeight="1">
      <c r="A282" s="292"/>
      <c r="B282" s="277"/>
      <c r="C282" s="298"/>
      <c r="D282" s="110" t="s">
        <v>15</v>
      </c>
      <c r="E282" s="116">
        <v>0.5</v>
      </c>
      <c r="F282" s="61" t="s">
        <v>48</v>
      </c>
      <c r="G282" s="76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56">
        <v>0</v>
      </c>
      <c r="AA282" s="56">
        <v>0</v>
      </c>
      <c r="AB282" s="165">
        <v>0</v>
      </c>
      <c r="AC282" s="286"/>
      <c r="AD282" s="286"/>
      <c r="AE282" s="316"/>
      <c r="AF282" s="316"/>
      <c r="AG282" s="316"/>
      <c r="AH282" s="316"/>
      <c r="AI282" s="316"/>
    </row>
    <row r="283" spans="1:35" ht="47.25">
      <c r="A283" s="292"/>
      <c r="B283" s="277"/>
      <c r="C283" s="298"/>
      <c r="D283" s="110" t="s">
        <v>320</v>
      </c>
      <c r="E283" s="116">
        <v>0.39</v>
      </c>
      <c r="F283" s="61" t="s">
        <v>342</v>
      </c>
      <c r="G283" s="76"/>
      <c r="H283" s="90"/>
      <c r="I283" s="13">
        <v>400</v>
      </c>
      <c r="J283" s="13">
        <v>3368.11</v>
      </c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56">
        <v>0</v>
      </c>
      <c r="AA283" s="56">
        <v>0</v>
      </c>
      <c r="AB283" s="165">
        <v>3768.11</v>
      </c>
      <c r="AC283" s="286"/>
      <c r="AD283" s="286"/>
      <c r="AE283" s="317"/>
      <c r="AF283" s="317"/>
      <c r="AG283" s="317"/>
      <c r="AH283" s="317"/>
      <c r="AI283" s="317"/>
    </row>
    <row r="284" spans="1:35" ht="31.5">
      <c r="A284" s="292"/>
      <c r="B284" s="277"/>
      <c r="C284" s="298"/>
      <c r="D284" s="110"/>
      <c r="E284" s="116"/>
      <c r="F284" s="118" t="s">
        <v>340</v>
      </c>
      <c r="G284" s="76"/>
      <c r="H284" s="90"/>
      <c r="I284" s="13">
        <v>338.983050847458</v>
      </c>
      <c r="J284" s="13">
        <v>2854.3267155931999</v>
      </c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56">
        <v>0</v>
      </c>
      <c r="AA284" s="56">
        <v>0</v>
      </c>
      <c r="AB284" s="165">
        <v>3193.3097664406578</v>
      </c>
      <c r="AC284" s="286"/>
      <c r="AD284" s="286"/>
      <c r="AE284" s="107"/>
      <c r="AF284" s="107"/>
      <c r="AG284" s="107"/>
      <c r="AH284" s="107"/>
      <c r="AI284" s="107"/>
    </row>
    <row r="285" spans="1:35">
      <c r="A285" s="293"/>
      <c r="B285" s="278"/>
      <c r="C285" s="299"/>
      <c r="D285" s="111"/>
      <c r="E285" s="117"/>
      <c r="F285" s="118" t="s">
        <v>341</v>
      </c>
      <c r="G285" s="76"/>
      <c r="H285" s="90"/>
      <c r="I285" s="90">
        <v>61.016949152541997</v>
      </c>
      <c r="J285" s="90">
        <v>513.78328440680025</v>
      </c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56">
        <v>0</v>
      </c>
      <c r="AA285" s="56">
        <v>0</v>
      </c>
      <c r="AB285" s="165">
        <v>574.80023355934225</v>
      </c>
      <c r="AC285" s="287"/>
      <c r="AD285" s="287"/>
      <c r="AE285" s="107"/>
      <c r="AF285" s="107"/>
      <c r="AG285" s="107"/>
      <c r="AH285" s="107"/>
      <c r="AI285" s="107"/>
    </row>
    <row r="286" spans="1:35" ht="24.75" customHeight="1">
      <c r="A286" s="291" t="s">
        <v>525</v>
      </c>
      <c r="B286" s="276" t="s">
        <v>239</v>
      </c>
      <c r="C286" s="297" t="s">
        <v>61</v>
      </c>
      <c r="D286" s="109" t="s">
        <v>319</v>
      </c>
      <c r="E286" s="115">
        <v>2.52</v>
      </c>
      <c r="F286" s="61" t="s">
        <v>2</v>
      </c>
      <c r="G286" s="76"/>
      <c r="H286" s="13">
        <v>19004.7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/>
      <c r="R286" s="13"/>
      <c r="S286" s="13"/>
      <c r="T286" s="13"/>
      <c r="U286" s="13"/>
      <c r="V286" s="13">
        <v>0</v>
      </c>
      <c r="W286" s="13"/>
      <c r="X286" s="13"/>
      <c r="Y286" s="13"/>
      <c r="Z286" s="56">
        <v>0</v>
      </c>
      <c r="AA286" s="56">
        <v>0</v>
      </c>
      <c r="AB286" s="165">
        <v>19004.7</v>
      </c>
      <c r="AC286" s="285" t="s">
        <v>249</v>
      </c>
      <c r="AD286" s="285" t="s">
        <v>250</v>
      </c>
      <c r="AE286" s="315"/>
      <c r="AF286" s="315"/>
      <c r="AG286" s="315"/>
      <c r="AH286" s="315"/>
      <c r="AI286" s="315"/>
    </row>
    <row r="287" spans="1:35" ht="24.75" customHeight="1">
      <c r="A287" s="292"/>
      <c r="B287" s="277"/>
      <c r="C287" s="298"/>
      <c r="D287" s="110" t="s">
        <v>321</v>
      </c>
      <c r="E287" s="116">
        <v>0.5</v>
      </c>
      <c r="F287" s="61" t="s">
        <v>18</v>
      </c>
      <c r="G287" s="76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56">
        <v>0</v>
      </c>
      <c r="AA287" s="56">
        <v>0</v>
      </c>
      <c r="AB287" s="165">
        <v>0</v>
      </c>
      <c r="AC287" s="286"/>
      <c r="AD287" s="286"/>
      <c r="AE287" s="316"/>
      <c r="AF287" s="316"/>
      <c r="AG287" s="316"/>
      <c r="AH287" s="316"/>
      <c r="AI287" s="316"/>
    </row>
    <row r="288" spans="1:35" ht="24.75" customHeight="1">
      <c r="A288" s="292"/>
      <c r="B288" s="277"/>
      <c r="C288" s="298"/>
      <c r="D288" s="110" t="s">
        <v>15</v>
      </c>
      <c r="E288" s="116">
        <v>1.8</v>
      </c>
      <c r="F288" s="61" t="s">
        <v>48</v>
      </c>
      <c r="G288" s="76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56">
        <v>0</v>
      </c>
      <c r="AA288" s="56">
        <v>0</v>
      </c>
      <c r="AB288" s="165">
        <v>0</v>
      </c>
      <c r="AC288" s="286"/>
      <c r="AD288" s="286"/>
      <c r="AE288" s="316"/>
      <c r="AF288" s="316"/>
      <c r="AG288" s="316"/>
      <c r="AH288" s="316"/>
      <c r="AI288" s="316"/>
    </row>
    <row r="289" spans="1:35" ht="47.25">
      <c r="A289" s="292"/>
      <c r="B289" s="277"/>
      <c r="C289" s="298"/>
      <c r="D289" s="110" t="s">
        <v>320</v>
      </c>
      <c r="E289" s="116">
        <v>2.4500000000000002</v>
      </c>
      <c r="F289" s="61" t="s">
        <v>342</v>
      </c>
      <c r="G289" s="76"/>
      <c r="H289" s="90">
        <v>19004.7</v>
      </c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56">
        <v>0</v>
      </c>
      <c r="AA289" s="56">
        <v>0</v>
      </c>
      <c r="AB289" s="165">
        <v>19004.7</v>
      </c>
      <c r="AC289" s="286"/>
      <c r="AD289" s="286"/>
      <c r="AE289" s="317"/>
      <c r="AF289" s="317"/>
      <c r="AG289" s="317"/>
      <c r="AH289" s="317"/>
      <c r="AI289" s="317"/>
    </row>
    <row r="290" spans="1:35" ht="31.5">
      <c r="A290" s="292"/>
      <c r="B290" s="277"/>
      <c r="C290" s="298"/>
      <c r="D290" s="110"/>
      <c r="E290" s="116"/>
      <c r="F290" s="118" t="s">
        <v>340</v>
      </c>
      <c r="G290" s="76"/>
      <c r="H290" s="90">
        <v>16105.68137</v>
      </c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56">
        <v>0</v>
      </c>
      <c r="AA290" s="56">
        <v>0</v>
      </c>
      <c r="AB290" s="165">
        <v>16105.68137</v>
      </c>
      <c r="AC290" s="286"/>
      <c r="AD290" s="286"/>
      <c r="AE290" s="107"/>
      <c r="AF290" s="107"/>
      <c r="AG290" s="107"/>
      <c r="AH290" s="107"/>
      <c r="AI290" s="107"/>
    </row>
    <row r="291" spans="1:35">
      <c r="A291" s="293"/>
      <c r="B291" s="278"/>
      <c r="C291" s="299"/>
      <c r="D291" s="111"/>
      <c r="E291" s="117"/>
      <c r="F291" s="118" t="s">
        <v>341</v>
      </c>
      <c r="G291" s="76"/>
      <c r="H291" s="90">
        <v>2899.0186300000005</v>
      </c>
      <c r="I291" s="90"/>
      <c r="J291" s="90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56">
        <v>0</v>
      </c>
      <c r="AA291" s="56">
        <v>0</v>
      </c>
      <c r="AB291" s="165">
        <v>2899.0186300000005</v>
      </c>
      <c r="AC291" s="287"/>
      <c r="AD291" s="287"/>
      <c r="AE291" s="107"/>
      <c r="AF291" s="107"/>
      <c r="AG291" s="107"/>
      <c r="AH291" s="107"/>
      <c r="AI291" s="107"/>
    </row>
    <row r="292" spans="1:35" ht="24.75" customHeight="1">
      <c r="A292" s="291" t="s">
        <v>526</v>
      </c>
      <c r="B292" s="276" t="s">
        <v>240</v>
      </c>
      <c r="C292" s="297" t="s">
        <v>61</v>
      </c>
      <c r="D292" s="109" t="s">
        <v>319</v>
      </c>
      <c r="E292" s="115">
        <v>4.58</v>
      </c>
      <c r="F292" s="61" t="s">
        <v>2</v>
      </c>
      <c r="G292" s="76"/>
      <c r="H292" s="13">
        <v>104226.12</v>
      </c>
      <c r="I292" s="13">
        <v>3883.64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/>
      <c r="R292" s="13"/>
      <c r="S292" s="13"/>
      <c r="T292" s="13"/>
      <c r="U292" s="13"/>
      <c r="V292" s="13">
        <v>0</v>
      </c>
      <c r="W292" s="13"/>
      <c r="X292" s="13"/>
      <c r="Y292" s="13"/>
      <c r="Z292" s="56">
        <v>0</v>
      </c>
      <c r="AA292" s="56">
        <v>0</v>
      </c>
      <c r="AB292" s="165">
        <v>108109.75999999999</v>
      </c>
      <c r="AC292" s="285" t="s">
        <v>249</v>
      </c>
      <c r="AD292" s="285" t="s">
        <v>250</v>
      </c>
      <c r="AE292" s="315"/>
      <c r="AF292" s="315"/>
      <c r="AG292" s="315"/>
      <c r="AH292" s="315"/>
      <c r="AI292" s="315"/>
    </row>
    <row r="293" spans="1:35" ht="24.75" customHeight="1">
      <c r="A293" s="292"/>
      <c r="B293" s="277"/>
      <c r="C293" s="298"/>
      <c r="D293" s="110" t="s">
        <v>321</v>
      </c>
      <c r="E293" s="116">
        <v>1.68</v>
      </c>
      <c r="F293" s="61" t="s">
        <v>18</v>
      </c>
      <c r="G293" s="76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56">
        <v>0</v>
      </c>
      <c r="AA293" s="56">
        <v>0</v>
      </c>
      <c r="AB293" s="165">
        <v>0</v>
      </c>
      <c r="AC293" s="286"/>
      <c r="AD293" s="286"/>
      <c r="AE293" s="316"/>
      <c r="AF293" s="316"/>
      <c r="AG293" s="316"/>
      <c r="AH293" s="316"/>
      <c r="AI293" s="316"/>
    </row>
    <row r="294" spans="1:35" ht="24.75" customHeight="1">
      <c r="A294" s="292"/>
      <c r="B294" s="277"/>
      <c r="C294" s="298"/>
      <c r="D294" s="110" t="s">
        <v>15</v>
      </c>
      <c r="E294" s="116">
        <v>18.25</v>
      </c>
      <c r="F294" s="61" t="s">
        <v>48</v>
      </c>
      <c r="G294" s="76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56">
        <v>0</v>
      </c>
      <c r="AA294" s="56">
        <v>0</v>
      </c>
      <c r="AB294" s="165">
        <v>0</v>
      </c>
      <c r="AC294" s="286"/>
      <c r="AD294" s="286"/>
      <c r="AE294" s="316"/>
      <c r="AF294" s="316"/>
      <c r="AG294" s="316"/>
      <c r="AH294" s="316"/>
      <c r="AI294" s="316"/>
    </row>
    <row r="295" spans="1:35" ht="47.25">
      <c r="A295" s="292"/>
      <c r="B295" s="277"/>
      <c r="C295" s="298"/>
      <c r="D295" s="110" t="s">
        <v>320</v>
      </c>
      <c r="E295" s="116">
        <v>4.26</v>
      </c>
      <c r="F295" s="61" t="s">
        <v>342</v>
      </c>
      <c r="G295" s="76"/>
      <c r="H295" s="90">
        <v>104226.12</v>
      </c>
      <c r="I295" s="13">
        <v>3883.64</v>
      </c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56">
        <v>0</v>
      </c>
      <c r="AA295" s="56">
        <v>0</v>
      </c>
      <c r="AB295" s="165">
        <v>108109.75999999999</v>
      </c>
      <c r="AC295" s="286"/>
      <c r="AD295" s="286"/>
      <c r="AE295" s="317"/>
      <c r="AF295" s="317"/>
      <c r="AG295" s="317"/>
      <c r="AH295" s="317"/>
      <c r="AI295" s="317"/>
    </row>
    <row r="296" spans="1:35" ht="31.5">
      <c r="A296" s="292"/>
      <c r="B296" s="277"/>
      <c r="C296" s="298"/>
      <c r="D296" s="110"/>
      <c r="E296" s="116"/>
      <c r="F296" s="118" t="s">
        <v>340</v>
      </c>
      <c r="G296" s="76"/>
      <c r="H296" s="90">
        <v>88327.221420000002</v>
      </c>
      <c r="I296" s="13">
        <v>3291.2234100000001</v>
      </c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56">
        <v>0</v>
      </c>
      <c r="AA296" s="56">
        <v>0</v>
      </c>
      <c r="AB296" s="165">
        <v>91618.444830000008</v>
      </c>
      <c r="AC296" s="286"/>
      <c r="AD296" s="286"/>
      <c r="AE296" s="107"/>
      <c r="AF296" s="107"/>
      <c r="AG296" s="107"/>
      <c r="AH296" s="107"/>
      <c r="AI296" s="107"/>
    </row>
    <row r="297" spans="1:35">
      <c r="A297" s="293"/>
      <c r="B297" s="278"/>
      <c r="C297" s="299"/>
      <c r="D297" s="111"/>
      <c r="E297" s="117"/>
      <c r="F297" s="118" t="s">
        <v>341</v>
      </c>
      <c r="G297" s="76"/>
      <c r="H297" s="90">
        <v>15898.898579999994</v>
      </c>
      <c r="I297" s="90">
        <v>592.41658999999981</v>
      </c>
      <c r="J297" s="90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56">
        <v>0</v>
      </c>
      <c r="AA297" s="56">
        <v>0</v>
      </c>
      <c r="AB297" s="165">
        <v>16491.315169999994</v>
      </c>
      <c r="AC297" s="287"/>
      <c r="AD297" s="287"/>
      <c r="AE297" s="107"/>
      <c r="AF297" s="107"/>
      <c r="AG297" s="107"/>
      <c r="AH297" s="107"/>
      <c r="AI297" s="107"/>
    </row>
    <row r="298" spans="1:35" ht="24.75" customHeight="1">
      <c r="A298" s="291" t="s">
        <v>527</v>
      </c>
      <c r="B298" s="276" t="s">
        <v>241</v>
      </c>
      <c r="C298" s="297" t="s">
        <v>61</v>
      </c>
      <c r="D298" s="109" t="s">
        <v>319</v>
      </c>
      <c r="E298" s="115">
        <v>1.3</v>
      </c>
      <c r="F298" s="61" t="s">
        <v>2</v>
      </c>
      <c r="G298" s="76"/>
      <c r="H298" s="13">
        <v>5199.16</v>
      </c>
      <c r="I298" s="13">
        <v>10000</v>
      </c>
      <c r="J298" s="13">
        <v>10000</v>
      </c>
      <c r="K298" s="13">
        <v>10000</v>
      </c>
      <c r="L298" s="13">
        <v>11615.71</v>
      </c>
      <c r="M298" s="13">
        <v>0</v>
      </c>
      <c r="N298" s="13">
        <v>0</v>
      </c>
      <c r="O298" s="13">
        <v>0</v>
      </c>
      <c r="P298" s="13">
        <v>0</v>
      </c>
      <c r="Q298" s="13"/>
      <c r="R298" s="13"/>
      <c r="S298" s="13"/>
      <c r="T298" s="13"/>
      <c r="U298" s="13"/>
      <c r="V298" s="13">
        <v>0</v>
      </c>
      <c r="W298" s="13"/>
      <c r="X298" s="13"/>
      <c r="Y298" s="13"/>
      <c r="Z298" s="56">
        <v>0</v>
      </c>
      <c r="AA298" s="56">
        <v>0</v>
      </c>
      <c r="AB298" s="165">
        <v>46814.87</v>
      </c>
      <c r="AC298" s="285" t="s">
        <v>249</v>
      </c>
      <c r="AD298" s="285" t="s">
        <v>250</v>
      </c>
      <c r="AE298" s="315"/>
      <c r="AF298" s="315"/>
      <c r="AG298" s="315"/>
      <c r="AH298" s="315"/>
      <c r="AI298" s="315"/>
    </row>
    <row r="299" spans="1:35" ht="24.75" customHeight="1">
      <c r="A299" s="292"/>
      <c r="B299" s="277"/>
      <c r="C299" s="298"/>
      <c r="D299" s="110" t="s">
        <v>321</v>
      </c>
      <c r="E299" s="116">
        <v>0.48</v>
      </c>
      <c r="F299" s="61" t="s">
        <v>18</v>
      </c>
      <c r="G299" s="76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56">
        <v>0</v>
      </c>
      <c r="AA299" s="56">
        <v>0</v>
      </c>
      <c r="AB299" s="165">
        <v>0</v>
      </c>
      <c r="AC299" s="286"/>
      <c r="AD299" s="286"/>
      <c r="AE299" s="316"/>
      <c r="AF299" s="316"/>
      <c r="AG299" s="316"/>
      <c r="AH299" s="316"/>
      <c r="AI299" s="316"/>
    </row>
    <row r="300" spans="1:35" ht="24.75" customHeight="1">
      <c r="A300" s="292"/>
      <c r="B300" s="277"/>
      <c r="C300" s="298"/>
      <c r="D300" s="110" t="s">
        <v>15</v>
      </c>
      <c r="E300" s="116">
        <v>9</v>
      </c>
      <c r="F300" s="61" t="s">
        <v>48</v>
      </c>
      <c r="G300" s="76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56">
        <v>0</v>
      </c>
      <c r="AA300" s="56">
        <v>0</v>
      </c>
      <c r="AB300" s="165">
        <v>0</v>
      </c>
      <c r="AC300" s="286"/>
      <c r="AD300" s="286"/>
      <c r="AE300" s="316"/>
      <c r="AF300" s="316"/>
      <c r="AG300" s="316"/>
      <c r="AH300" s="316"/>
      <c r="AI300" s="316"/>
    </row>
    <row r="301" spans="1:35" ht="47.25">
      <c r="A301" s="292"/>
      <c r="B301" s="277"/>
      <c r="C301" s="298"/>
      <c r="D301" s="110" t="s">
        <v>320</v>
      </c>
      <c r="E301" s="116">
        <v>1.21</v>
      </c>
      <c r="F301" s="61" t="s">
        <v>342</v>
      </c>
      <c r="G301" s="76"/>
      <c r="H301" s="90">
        <v>5199.16</v>
      </c>
      <c r="I301" s="13">
        <v>10000</v>
      </c>
      <c r="J301" s="13">
        <v>10000</v>
      </c>
      <c r="K301" s="13">
        <v>10000</v>
      </c>
      <c r="L301" s="13">
        <v>11615.71</v>
      </c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56">
        <v>0</v>
      </c>
      <c r="AA301" s="56">
        <v>0</v>
      </c>
      <c r="AB301" s="165">
        <v>46814.87</v>
      </c>
      <c r="AC301" s="286"/>
      <c r="AD301" s="286"/>
      <c r="AE301" s="317"/>
      <c r="AF301" s="317"/>
      <c r="AG301" s="317"/>
      <c r="AH301" s="317"/>
      <c r="AI301" s="317"/>
    </row>
    <row r="302" spans="1:35" ht="31.5">
      <c r="A302" s="292"/>
      <c r="B302" s="277"/>
      <c r="C302" s="298"/>
      <c r="D302" s="110"/>
      <c r="E302" s="116"/>
      <c r="F302" s="118" t="s">
        <v>340</v>
      </c>
      <c r="G302" s="76"/>
      <c r="H302" s="90">
        <v>4406.0677999999998</v>
      </c>
      <c r="I302" s="13">
        <v>8474.5762699999996</v>
      </c>
      <c r="J302" s="13">
        <v>8474.5762699999996</v>
      </c>
      <c r="K302" s="13">
        <v>8474.5762699999996</v>
      </c>
      <c r="L302" s="13">
        <v>9843.8235000000004</v>
      </c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56">
        <v>0</v>
      </c>
      <c r="AA302" s="56">
        <v>0</v>
      </c>
      <c r="AB302" s="165">
        <v>39673.620109999996</v>
      </c>
      <c r="AC302" s="286"/>
      <c r="AD302" s="286"/>
      <c r="AE302" s="107"/>
      <c r="AF302" s="107"/>
      <c r="AG302" s="107"/>
      <c r="AH302" s="107"/>
      <c r="AI302" s="107"/>
    </row>
    <row r="303" spans="1:35">
      <c r="A303" s="293"/>
      <c r="B303" s="278"/>
      <c r="C303" s="299"/>
      <c r="D303" s="111"/>
      <c r="E303" s="117"/>
      <c r="F303" s="118" t="s">
        <v>341</v>
      </c>
      <c r="G303" s="76"/>
      <c r="H303" s="90">
        <v>793.09220000000005</v>
      </c>
      <c r="I303" s="90">
        <v>1525.4237300000004</v>
      </c>
      <c r="J303" s="90">
        <v>1525.4237300000004</v>
      </c>
      <c r="K303" s="13">
        <v>1525.4237300000004</v>
      </c>
      <c r="L303" s="13">
        <v>1771.8864999999987</v>
      </c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56">
        <v>0</v>
      </c>
      <c r="AA303" s="56">
        <v>0</v>
      </c>
      <c r="AB303" s="165">
        <v>7141.2498900000001</v>
      </c>
      <c r="AC303" s="287"/>
      <c r="AD303" s="287"/>
      <c r="AE303" s="107"/>
      <c r="AF303" s="107"/>
      <c r="AG303" s="107"/>
      <c r="AH303" s="107"/>
      <c r="AI303" s="107"/>
    </row>
    <row r="304" spans="1:35" ht="24.75" customHeight="1">
      <c r="A304" s="291" t="s">
        <v>528</v>
      </c>
      <c r="B304" s="276" t="s">
        <v>243</v>
      </c>
      <c r="C304" s="297" t="s">
        <v>61</v>
      </c>
      <c r="D304" s="109" t="s">
        <v>319</v>
      </c>
      <c r="E304" s="115">
        <v>1.62</v>
      </c>
      <c r="F304" s="61" t="s">
        <v>2</v>
      </c>
      <c r="G304" s="76"/>
      <c r="H304" s="13">
        <v>30000</v>
      </c>
      <c r="I304" s="13">
        <v>40000</v>
      </c>
      <c r="J304" s="13">
        <v>42082.98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/>
      <c r="R304" s="13"/>
      <c r="S304" s="13"/>
      <c r="T304" s="13"/>
      <c r="U304" s="13"/>
      <c r="V304" s="13">
        <v>0</v>
      </c>
      <c r="W304" s="13"/>
      <c r="X304" s="13"/>
      <c r="Y304" s="13"/>
      <c r="Z304" s="56">
        <v>0</v>
      </c>
      <c r="AA304" s="56">
        <v>0</v>
      </c>
      <c r="AB304" s="165">
        <v>112082.98000000001</v>
      </c>
      <c r="AC304" s="285" t="s">
        <v>249</v>
      </c>
      <c r="AD304" s="285" t="s">
        <v>250</v>
      </c>
      <c r="AE304" s="315"/>
      <c r="AF304" s="315"/>
      <c r="AG304" s="315"/>
      <c r="AH304" s="315"/>
      <c r="AI304" s="315"/>
    </row>
    <row r="305" spans="1:35" ht="24.75" customHeight="1">
      <c r="A305" s="292"/>
      <c r="B305" s="277"/>
      <c r="C305" s="298"/>
      <c r="D305" s="110" t="s">
        <v>321</v>
      </c>
      <c r="E305" s="116">
        <v>0.39</v>
      </c>
      <c r="F305" s="61" t="s">
        <v>18</v>
      </c>
      <c r="G305" s="76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56">
        <v>0</v>
      </c>
      <c r="AA305" s="56">
        <v>0</v>
      </c>
      <c r="AB305" s="165">
        <v>0</v>
      </c>
      <c r="AC305" s="286"/>
      <c r="AD305" s="286"/>
      <c r="AE305" s="316"/>
      <c r="AF305" s="316"/>
      <c r="AG305" s="316"/>
      <c r="AH305" s="316"/>
      <c r="AI305" s="316"/>
    </row>
    <row r="306" spans="1:35" ht="24.75" customHeight="1">
      <c r="A306" s="292"/>
      <c r="B306" s="277"/>
      <c r="C306" s="298"/>
      <c r="D306" s="110" t="s">
        <v>15</v>
      </c>
      <c r="E306" s="116">
        <v>33.020000000000003</v>
      </c>
      <c r="F306" s="61" t="s">
        <v>48</v>
      </c>
      <c r="G306" s="76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56">
        <v>0</v>
      </c>
      <c r="AA306" s="56">
        <v>0</v>
      </c>
      <c r="AB306" s="165">
        <v>0</v>
      </c>
      <c r="AC306" s="286"/>
      <c r="AD306" s="286"/>
      <c r="AE306" s="316"/>
      <c r="AF306" s="316"/>
      <c r="AG306" s="316"/>
      <c r="AH306" s="316"/>
      <c r="AI306" s="316"/>
    </row>
    <row r="307" spans="1:35" ht="47.25">
      <c r="A307" s="292"/>
      <c r="B307" s="277"/>
      <c r="C307" s="298"/>
      <c r="D307" s="110" t="s">
        <v>320</v>
      </c>
      <c r="E307" s="116">
        <v>1.57</v>
      </c>
      <c r="F307" s="61" t="s">
        <v>342</v>
      </c>
      <c r="G307" s="76"/>
      <c r="H307" s="90">
        <v>30000</v>
      </c>
      <c r="I307" s="13">
        <v>40000</v>
      </c>
      <c r="J307" s="13">
        <v>42082.98</v>
      </c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56">
        <v>0</v>
      </c>
      <c r="AA307" s="56">
        <v>0</v>
      </c>
      <c r="AB307" s="165">
        <v>112082.98000000001</v>
      </c>
      <c r="AC307" s="286"/>
      <c r="AD307" s="286"/>
      <c r="AE307" s="317"/>
      <c r="AF307" s="317"/>
      <c r="AG307" s="317"/>
      <c r="AH307" s="317"/>
      <c r="AI307" s="317"/>
    </row>
    <row r="308" spans="1:35" ht="31.5">
      <c r="A308" s="292"/>
      <c r="B308" s="277"/>
      <c r="C308" s="298"/>
      <c r="D308" s="110"/>
      <c r="E308" s="116"/>
      <c r="F308" s="118" t="s">
        <v>340</v>
      </c>
      <c r="G308" s="76"/>
      <c r="H308" s="90">
        <v>25423.728810000001</v>
      </c>
      <c r="I308" s="13">
        <v>33898.305079999998</v>
      </c>
      <c r="J308" s="13">
        <v>35663.540549999998</v>
      </c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56">
        <v>0</v>
      </c>
      <c r="AA308" s="56">
        <v>0</v>
      </c>
      <c r="AB308" s="165">
        <v>94985.574439999997</v>
      </c>
      <c r="AC308" s="286"/>
      <c r="AD308" s="286"/>
      <c r="AE308" s="107"/>
      <c r="AF308" s="107"/>
      <c r="AG308" s="107"/>
      <c r="AH308" s="107"/>
      <c r="AI308" s="107"/>
    </row>
    <row r="309" spans="1:35">
      <c r="A309" s="293"/>
      <c r="B309" s="278"/>
      <c r="C309" s="299"/>
      <c r="D309" s="111"/>
      <c r="E309" s="117"/>
      <c r="F309" s="118" t="s">
        <v>341</v>
      </c>
      <c r="G309" s="76"/>
      <c r="H309" s="90">
        <v>4576.2711899999995</v>
      </c>
      <c r="I309" s="90">
        <v>6101.6949200000017</v>
      </c>
      <c r="J309" s="90">
        <v>6419.4394500000053</v>
      </c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56">
        <v>0</v>
      </c>
      <c r="AA309" s="56">
        <v>0</v>
      </c>
      <c r="AB309" s="165">
        <v>17097.405560000007</v>
      </c>
      <c r="AC309" s="287"/>
      <c r="AD309" s="287"/>
      <c r="AE309" s="107"/>
      <c r="AF309" s="107"/>
      <c r="AG309" s="107"/>
      <c r="AH309" s="107"/>
      <c r="AI309" s="107"/>
    </row>
    <row r="310" spans="1:35" ht="24.75" customHeight="1">
      <c r="A310" s="291" t="s">
        <v>529</v>
      </c>
      <c r="B310" s="276" t="s">
        <v>244</v>
      </c>
      <c r="C310" s="297" t="s">
        <v>61</v>
      </c>
      <c r="D310" s="109" t="s">
        <v>319</v>
      </c>
      <c r="E310" s="115">
        <v>2.37</v>
      </c>
      <c r="F310" s="61" t="s">
        <v>2</v>
      </c>
      <c r="G310" s="76"/>
      <c r="H310" s="13">
        <v>0</v>
      </c>
      <c r="I310" s="13">
        <v>20000</v>
      </c>
      <c r="J310" s="13">
        <v>50000</v>
      </c>
      <c r="K310" s="13">
        <v>160977.62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/>
      <c r="R310" s="13"/>
      <c r="S310" s="13"/>
      <c r="T310" s="13"/>
      <c r="U310" s="13"/>
      <c r="V310" s="13">
        <v>0</v>
      </c>
      <c r="W310" s="13"/>
      <c r="X310" s="13"/>
      <c r="Y310" s="13"/>
      <c r="Z310" s="56">
        <v>0</v>
      </c>
      <c r="AA310" s="56">
        <v>0</v>
      </c>
      <c r="AB310" s="165">
        <v>230977.62</v>
      </c>
      <c r="AC310" s="285" t="s">
        <v>249</v>
      </c>
      <c r="AD310" s="285" t="s">
        <v>250</v>
      </c>
      <c r="AE310" s="315"/>
      <c r="AF310" s="315"/>
      <c r="AG310" s="315"/>
      <c r="AH310" s="315"/>
      <c r="AI310" s="315"/>
    </row>
    <row r="311" spans="1:35" ht="24.75" customHeight="1">
      <c r="A311" s="292"/>
      <c r="B311" s="277"/>
      <c r="C311" s="298"/>
      <c r="D311" s="110" t="s">
        <v>321</v>
      </c>
      <c r="E311" s="116">
        <v>0.47</v>
      </c>
      <c r="F311" s="61" t="s">
        <v>18</v>
      </c>
      <c r="G311" s="76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56">
        <v>0</v>
      </c>
      <c r="AA311" s="56">
        <v>0</v>
      </c>
      <c r="AB311" s="165">
        <v>0</v>
      </c>
      <c r="AC311" s="286"/>
      <c r="AD311" s="286"/>
      <c r="AE311" s="316"/>
      <c r="AF311" s="316"/>
      <c r="AG311" s="316"/>
      <c r="AH311" s="316"/>
      <c r="AI311" s="316"/>
    </row>
    <row r="312" spans="1:35" ht="24.75" customHeight="1">
      <c r="A312" s="292"/>
      <c r="B312" s="277"/>
      <c r="C312" s="298"/>
      <c r="D312" s="110" t="s">
        <v>15</v>
      </c>
      <c r="E312" s="116">
        <v>62.160000000000004</v>
      </c>
      <c r="F312" s="61" t="s">
        <v>48</v>
      </c>
      <c r="G312" s="76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56">
        <v>0</v>
      </c>
      <c r="AA312" s="56">
        <v>0</v>
      </c>
      <c r="AB312" s="165">
        <v>0</v>
      </c>
      <c r="AC312" s="286"/>
      <c r="AD312" s="286"/>
      <c r="AE312" s="316"/>
      <c r="AF312" s="316"/>
      <c r="AG312" s="316"/>
      <c r="AH312" s="316"/>
      <c r="AI312" s="316"/>
    </row>
    <row r="313" spans="1:35" ht="47.25">
      <c r="A313" s="292"/>
      <c r="B313" s="277"/>
      <c r="C313" s="298"/>
      <c r="D313" s="110" t="s">
        <v>320</v>
      </c>
      <c r="E313" s="116">
        <v>2.3199999999999998</v>
      </c>
      <c r="F313" s="61" t="s">
        <v>342</v>
      </c>
      <c r="G313" s="76"/>
      <c r="H313" s="90"/>
      <c r="I313" s="13">
        <v>20000</v>
      </c>
      <c r="J313" s="13">
        <v>50000</v>
      </c>
      <c r="K313" s="13">
        <v>160977.62</v>
      </c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56">
        <v>0</v>
      </c>
      <c r="AA313" s="56">
        <v>0</v>
      </c>
      <c r="AB313" s="165">
        <v>230977.62</v>
      </c>
      <c r="AC313" s="286"/>
      <c r="AD313" s="286"/>
      <c r="AE313" s="317"/>
      <c r="AF313" s="317"/>
      <c r="AG313" s="317"/>
      <c r="AH313" s="317"/>
      <c r="AI313" s="317"/>
    </row>
    <row r="314" spans="1:35" ht="31.5">
      <c r="A314" s="292"/>
      <c r="B314" s="277"/>
      <c r="C314" s="298"/>
      <c r="D314" s="110"/>
      <c r="E314" s="116"/>
      <c r="F314" s="118" t="s">
        <v>340</v>
      </c>
      <c r="G314" s="76"/>
      <c r="H314" s="90"/>
      <c r="I314" s="13">
        <v>16949.152539999999</v>
      </c>
      <c r="J314" s="13">
        <v>42372.881359999999</v>
      </c>
      <c r="K314" s="13">
        <v>136421.70866</v>
      </c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56">
        <v>0</v>
      </c>
      <c r="AA314" s="56">
        <v>0</v>
      </c>
      <c r="AB314" s="165">
        <v>195743.74255999998</v>
      </c>
      <c r="AC314" s="286"/>
      <c r="AD314" s="286"/>
      <c r="AE314" s="107"/>
      <c r="AF314" s="107"/>
      <c r="AG314" s="107"/>
      <c r="AH314" s="107"/>
      <c r="AI314" s="107"/>
    </row>
    <row r="315" spans="1:35">
      <c r="A315" s="293"/>
      <c r="B315" s="278"/>
      <c r="C315" s="299"/>
      <c r="D315" s="111"/>
      <c r="E315" s="117"/>
      <c r="F315" s="118" t="s">
        <v>341</v>
      </c>
      <c r="G315" s="76"/>
      <c r="H315" s="90"/>
      <c r="I315" s="90">
        <v>3050.8474600000009</v>
      </c>
      <c r="J315" s="90">
        <v>7627.1186400000006</v>
      </c>
      <c r="K315" s="13">
        <v>24555.911339999991</v>
      </c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56">
        <v>0</v>
      </c>
      <c r="AA315" s="56">
        <v>0</v>
      </c>
      <c r="AB315" s="165">
        <v>35233.877439999997</v>
      </c>
      <c r="AC315" s="287"/>
      <c r="AD315" s="287"/>
      <c r="AE315" s="107"/>
      <c r="AF315" s="107"/>
      <c r="AG315" s="107"/>
      <c r="AH315" s="107"/>
      <c r="AI315" s="107"/>
    </row>
    <row r="316" spans="1:35" ht="24.75" customHeight="1">
      <c r="A316" s="291" t="s">
        <v>530</v>
      </c>
      <c r="B316" s="276" t="s">
        <v>245</v>
      </c>
      <c r="C316" s="297" t="s">
        <v>61</v>
      </c>
      <c r="D316" s="109" t="s">
        <v>319</v>
      </c>
      <c r="E316" s="115">
        <v>1.22</v>
      </c>
      <c r="F316" s="61" t="s">
        <v>2</v>
      </c>
      <c r="G316" s="76"/>
      <c r="H316" s="13">
        <v>0</v>
      </c>
      <c r="I316" s="13">
        <v>0</v>
      </c>
      <c r="J316" s="13">
        <v>18009.2</v>
      </c>
      <c r="K316" s="13">
        <v>70000</v>
      </c>
      <c r="L316" s="13">
        <v>82769.98</v>
      </c>
      <c r="M316" s="13">
        <v>0</v>
      </c>
      <c r="N316" s="13">
        <v>0</v>
      </c>
      <c r="O316" s="13">
        <v>0</v>
      </c>
      <c r="P316" s="13">
        <v>0</v>
      </c>
      <c r="Q316" s="13"/>
      <c r="R316" s="13"/>
      <c r="S316" s="13"/>
      <c r="T316" s="13"/>
      <c r="U316" s="13"/>
      <c r="V316" s="13">
        <v>0</v>
      </c>
      <c r="W316" s="13"/>
      <c r="X316" s="13"/>
      <c r="Y316" s="13"/>
      <c r="Z316" s="56">
        <v>0</v>
      </c>
      <c r="AA316" s="56">
        <v>0</v>
      </c>
      <c r="AB316" s="165">
        <v>170779.18</v>
      </c>
      <c r="AC316" s="285" t="s">
        <v>249</v>
      </c>
      <c r="AD316" s="285" t="s">
        <v>250</v>
      </c>
      <c r="AE316" s="315"/>
      <c r="AF316" s="315"/>
      <c r="AG316" s="315"/>
      <c r="AH316" s="315"/>
      <c r="AI316" s="315"/>
    </row>
    <row r="317" spans="1:35" ht="24.75" customHeight="1">
      <c r="A317" s="292"/>
      <c r="B317" s="277"/>
      <c r="C317" s="298"/>
      <c r="D317" s="110" t="s">
        <v>321</v>
      </c>
      <c r="E317" s="116">
        <v>0.3</v>
      </c>
      <c r="F317" s="61" t="s">
        <v>18</v>
      </c>
      <c r="G317" s="76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56">
        <v>0</v>
      </c>
      <c r="AA317" s="56">
        <v>0</v>
      </c>
      <c r="AB317" s="165">
        <v>0</v>
      </c>
      <c r="AC317" s="286"/>
      <c r="AD317" s="286"/>
      <c r="AE317" s="316"/>
      <c r="AF317" s="316"/>
      <c r="AG317" s="316"/>
      <c r="AH317" s="316"/>
      <c r="AI317" s="316"/>
    </row>
    <row r="318" spans="1:35" ht="24.75" customHeight="1">
      <c r="A318" s="292"/>
      <c r="B318" s="277"/>
      <c r="C318" s="298"/>
      <c r="D318" s="110" t="s">
        <v>15</v>
      </c>
      <c r="E318" s="116">
        <v>47.910000000000004</v>
      </c>
      <c r="F318" s="61" t="s">
        <v>48</v>
      </c>
      <c r="G318" s="76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56">
        <v>0</v>
      </c>
      <c r="AA318" s="56">
        <v>0</v>
      </c>
      <c r="AB318" s="165">
        <v>0</v>
      </c>
      <c r="AC318" s="286"/>
      <c r="AD318" s="286"/>
      <c r="AE318" s="316"/>
      <c r="AF318" s="316"/>
      <c r="AG318" s="316"/>
      <c r="AH318" s="316"/>
      <c r="AI318" s="316"/>
    </row>
    <row r="319" spans="1:35" ht="47.25">
      <c r="A319" s="292"/>
      <c r="B319" s="277"/>
      <c r="C319" s="298"/>
      <c r="D319" s="110" t="s">
        <v>320</v>
      </c>
      <c r="E319" s="116">
        <v>1.18</v>
      </c>
      <c r="F319" s="61" t="s">
        <v>342</v>
      </c>
      <c r="G319" s="76"/>
      <c r="H319" s="90"/>
      <c r="I319" s="13"/>
      <c r="J319" s="13">
        <v>18009.2</v>
      </c>
      <c r="K319" s="13">
        <v>70000</v>
      </c>
      <c r="L319" s="13">
        <v>82769.98</v>
      </c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56">
        <v>0</v>
      </c>
      <c r="AA319" s="56">
        <v>0</v>
      </c>
      <c r="AB319" s="165">
        <v>170779.18</v>
      </c>
      <c r="AC319" s="286"/>
      <c r="AD319" s="286"/>
      <c r="AE319" s="317"/>
      <c r="AF319" s="317"/>
      <c r="AG319" s="317"/>
      <c r="AH319" s="317"/>
      <c r="AI319" s="317"/>
    </row>
    <row r="320" spans="1:35" ht="31.5">
      <c r="A320" s="292"/>
      <c r="B320" s="277"/>
      <c r="C320" s="298"/>
      <c r="D320" s="110"/>
      <c r="E320" s="116"/>
      <c r="F320" s="118" t="s">
        <v>340</v>
      </c>
      <c r="G320" s="76"/>
      <c r="H320" s="90"/>
      <c r="I320" s="13"/>
      <c r="J320" s="13">
        <v>15262.03687</v>
      </c>
      <c r="K320" s="13">
        <v>59322.033900000002</v>
      </c>
      <c r="L320" s="13">
        <v>70144.046799999996</v>
      </c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56">
        <v>0</v>
      </c>
      <c r="AA320" s="56">
        <v>0</v>
      </c>
      <c r="AB320" s="165">
        <v>144728.11757</v>
      </c>
      <c r="AC320" s="286"/>
      <c r="AD320" s="286"/>
      <c r="AE320" s="107"/>
      <c r="AF320" s="107"/>
      <c r="AG320" s="107"/>
      <c r="AH320" s="107"/>
      <c r="AI320" s="107"/>
    </row>
    <row r="321" spans="1:35">
      <c r="A321" s="293"/>
      <c r="B321" s="278"/>
      <c r="C321" s="299"/>
      <c r="D321" s="111"/>
      <c r="E321" s="117"/>
      <c r="F321" s="118" t="s">
        <v>341</v>
      </c>
      <c r="G321" s="76"/>
      <c r="H321" s="90"/>
      <c r="I321" s="90"/>
      <c r="J321" s="90">
        <v>2747.1631300000008</v>
      </c>
      <c r="K321" s="13">
        <v>10677.966099999998</v>
      </c>
      <c r="L321" s="13">
        <v>12625.933199999999</v>
      </c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56">
        <v>0</v>
      </c>
      <c r="AA321" s="56">
        <v>0</v>
      </c>
      <c r="AB321" s="165">
        <v>26051.062429999998</v>
      </c>
      <c r="AC321" s="287"/>
      <c r="AD321" s="287"/>
      <c r="AE321" s="107"/>
      <c r="AF321" s="107"/>
      <c r="AG321" s="107"/>
      <c r="AH321" s="107"/>
      <c r="AI321" s="107"/>
    </row>
    <row r="322" spans="1:35" ht="24.75" customHeight="1">
      <c r="A322" s="291" t="s">
        <v>531</v>
      </c>
      <c r="B322" s="276" t="s">
        <v>246</v>
      </c>
      <c r="C322" s="297" t="s">
        <v>61</v>
      </c>
      <c r="D322" s="109" t="s">
        <v>319</v>
      </c>
      <c r="E322" s="115">
        <v>2</v>
      </c>
      <c r="F322" s="61" t="s">
        <v>2</v>
      </c>
      <c r="G322" s="76"/>
      <c r="H322" s="13">
        <v>0</v>
      </c>
      <c r="I322" s="13">
        <v>6054.73</v>
      </c>
      <c r="J322" s="13">
        <v>54492.58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/>
      <c r="R322" s="13"/>
      <c r="S322" s="13"/>
      <c r="T322" s="13"/>
      <c r="U322" s="13"/>
      <c r="V322" s="13">
        <v>0</v>
      </c>
      <c r="W322" s="13"/>
      <c r="X322" s="13"/>
      <c r="Y322" s="13"/>
      <c r="Z322" s="56">
        <v>0</v>
      </c>
      <c r="AA322" s="56">
        <v>0</v>
      </c>
      <c r="AB322" s="165">
        <v>60547.31</v>
      </c>
      <c r="AC322" s="285" t="s">
        <v>249</v>
      </c>
      <c r="AD322" s="285" t="s">
        <v>250</v>
      </c>
      <c r="AE322" s="315"/>
      <c r="AF322" s="315"/>
      <c r="AG322" s="315"/>
      <c r="AH322" s="315"/>
      <c r="AI322" s="315"/>
    </row>
    <row r="323" spans="1:35" ht="24.75" customHeight="1">
      <c r="A323" s="292"/>
      <c r="B323" s="277"/>
      <c r="C323" s="298"/>
      <c r="D323" s="110" t="s">
        <v>321</v>
      </c>
      <c r="E323" s="116">
        <v>0.56000000000000005</v>
      </c>
      <c r="F323" s="61" t="s">
        <v>18</v>
      </c>
      <c r="G323" s="76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56">
        <v>0</v>
      </c>
      <c r="AA323" s="56">
        <v>0</v>
      </c>
      <c r="AB323" s="165">
        <v>0</v>
      </c>
      <c r="AC323" s="286"/>
      <c r="AD323" s="286"/>
      <c r="AE323" s="316"/>
      <c r="AF323" s="316"/>
      <c r="AG323" s="316"/>
      <c r="AH323" s="316"/>
      <c r="AI323" s="316"/>
    </row>
    <row r="324" spans="1:35" ht="24.75" customHeight="1">
      <c r="A324" s="292"/>
      <c r="B324" s="277"/>
      <c r="C324" s="298"/>
      <c r="D324" s="110" t="s">
        <v>15</v>
      </c>
      <c r="E324" s="116">
        <v>8.6</v>
      </c>
      <c r="F324" s="61" t="s">
        <v>48</v>
      </c>
      <c r="G324" s="76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56">
        <v>0</v>
      </c>
      <c r="AA324" s="56">
        <v>0</v>
      </c>
      <c r="AB324" s="165">
        <v>0</v>
      </c>
      <c r="AC324" s="286"/>
      <c r="AD324" s="286"/>
      <c r="AE324" s="316"/>
      <c r="AF324" s="316"/>
      <c r="AG324" s="316"/>
      <c r="AH324" s="316"/>
      <c r="AI324" s="316"/>
    </row>
    <row r="325" spans="1:35" ht="47.25">
      <c r="A325" s="292"/>
      <c r="B325" s="277"/>
      <c r="C325" s="298"/>
      <c r="D325" s="110" t="s">
        <v>320</v>
      </c>
      <c r="E325" s="116">
        <v>1.92</v>
      </c>
      <c r="F325" s="61" t="s">
        <v>342</v>
      </c>
      <c r="G325" s="76"/>
      <c r="H325" s="90"/>
      <c r="I325" s="13">
        <v>6054.73</v>
      </c>
      <c r="J325" s="13">
        <v>54492.58</v>
      </c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56">
        <v>0</v>
      </c>
      <c r="AA325" s="56">
        <v>0</v>
      </c>
      <c r="AB325" s="165">
        <v>60547.31</v>
      </c>
      <c r="AC325" s="286"/>
      <c r="AD325" s="286"/>
      <c r="AE325" s="317"/>
      <c r="AF325" s="317"/>
      <c r="AG325" s="317"/>
      <c r="AH325" s="317"/>
      <c r="AI325" s="317"/>
    </row>
    <row r="326" spans="1:35" ht="31.5">
      <c r="A326" s="292"/>
      <c r="B326" s="277"/>
      <c r="C326" s="298"/>
      <c r="D326" s="110"/>
      <c r="E326" s="116"/>
      <c r="F326" s="118" t="s">
        <v>340</v>
      </c>
      <c r="G326" s="76"/>
      <c r="H326" s="90"/>
      <c r="I326" s="13">
        <v>5131.1284699999997</v>
      </c>
      <c r="J326" s="13">
        <v>46180.156190000002</v>
      </c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56">
        <v>0</v>
      </c>
      <c r="AA326" s="56">
        <v>0</v>
      </c>
      <c r="AB326" s="165">
        <v>51311.284660000005</v>
      </c>
      <c r="AC326" s="286"/>
      <c r="AD326" s="286"/>
      <c r="AE326" s="107"/>
      <c r="AF326" s="107"/>
      <c r="AG326" s="107"/>
      <c r="AH326" s="107"/>
      <c r="AI326" s="107"/>
    </row>
    <row r="327" spans="1:35">
      <c r="A327" s="293"/>
      <c r="B327" s="278"/>
      <c r="C327" s="299"/>
      <c r="D327" s="111"/>
      <c r="E327" s="117"/>
      <c r="F327" s="118" t="s">
        <v>341</v>
      </c>
      <c r="G327" s="76"/>
      <c r="H327" s="90"/>
      <c r="I327" s="90">
        <v>923.60152999999991</v>
      </c>
      <c r="J327" s="90">
        <v>8312.4238100000002</v>
      </c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56">
        <v>0</v>
      </c>
      <c r="AA327" s="56">
        <v>0</v>
      </c>
      <c r="AB327" s="165">
        <v>9236.0253400000001</v>
      </c>
      <c r="AC327" s="287"/>
      <c r="AD327" s="287"/>
      <c r="AE327" s="107"/>
      <c r="AF327" s="107"/>
      <c r="AG327" s="107"/>
      <c r="AH327" s="107"/>
      <c r="AI327" s="107"/>
    </row>
    <row r="328" spans="1:35" ht="24.75" customHeight="1">
      <c r="A328" s="291" t="s">
        <v>532</v>
      </c>
      <c r="B328" s="276" t="s">
        <v>247</v>
      </c>
      <c r="C328" s="297" t="s">
        <v>61</v>
      </c>
      <c r="D328" s="109" t="s">
        <v>319</v>
      </c>
      <c r="E328" s="115">
        <v>1.26</v>
      </c>
      <c r="F328" s="61" t="s">
        <v>2</v>
      </c>
      <c r="G328" s="76"/>
      <c r="H328" s="13">
        <v>0</v>
      </c>
      <c r="I328" s="13">
        <v>0</v>
      </c>
      <c r="J328" s="13">
        <v>2264.0300000000002</v>
      </c>
      <c r="K328" s="13">
        <v>20376.27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13"/>
      <c r="R328" s="13"/>
      <c r="S328" s="13"/>
      <c r="T328" s="13"/>
      <c r="U328" s="13"/>
      <c r="V328" s="13">
        <v>0</v>
      </c>
      <c r="W328" s="13"/>
      <c r="X328" s="13"/>
      <c r="Y328" s="13"/>
      <c r="Z328" s="56">
        <v>0</v>
      </c>
      <c r="AA328" s="56">
        <v>0</v>
      </c>
      <c r="AB328" s="165">
        <v>22640.3</v>
      </c>
      <c r="AC328" s="285" t="s">
        <v>249</v>
      </c>
      <c r="AD328" s="285" t="s">
        <v>250</v>
      </c>
      <c r="AE328" s="315"/>
      <c r="AF328" s="315"/>
      <c r="AG328" s="315"/>
      <c r="AH328" s="315"/>
      <c r="AI328" s="315"/>
    </row>
    <row r="329" spans="1:35" ht="24.75" customHeight="1">
      <c r="A329" s="292"/>
      <c r="B329" s="277"/>
      <c r="C329" s="298"/>
      <c r="D329" s="110" t="s">
        <v>321</v>
      </c>
      <c r="E329" s="116">
        <v>0.35</v>
      </c>
      <c r="F329" s="61" t="s">
        <v>18</v>
      </c>
      <c r="G329" s="76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56">
        <v>0</v>
      </c>
      <c r="AA329" s="56">
        <v>0</v>
      </c>
      <c r="AB329" s="165">
        <v>0</v>
      </c>
      <c r="AC329" s="286"/>
      <c r="AD329" s="286"/>
      <c r="AE329" s="316"/>
      <c r="AF329" s="316"/>
      <c r="AG329" s="316"/>
      <c r="AH329" s="316"/>
      <c r="AI329" s="316"/>
    </row>
    <row r="330" spans="1:35" ht="24.75" customHeight="1">
      <c r="A330" s="292"/>
      <c r="B330" s="277"/>
      <c r="C330" s="298"/>
      <c r="D330" s="110" t="s">
        <v>15</v>
      </c>
      <c r="E330" s="116">
        <v>1.5</v>
      </c>
      <c r="F330" s="61" t="s">
        <v>48</v>
      </c>
      <c r="G330" s="76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56">
        <v>0</v>
      </c>
      <c r="AA330" s="56">
        <v>0</v>
      </c>
      <c r="AB330" s="165">
        <v>0</v>
      </c>
      <c r="AC330" s="286"/>
      <c r="AD330" s="286"/>
      <c r="AE330" s="316"/>
      <c r="AF330" s="316"/>
      <c r="AG330" s="316"/>
      <c r="AH330" s="316"/>
      <c r="AI330" s="316"/>
    </row>
    <row r="331" spans="1:35" ht="47.25">
      <c r="A331" s="292"/>
      <c r="B331" s="277"/>
      <c r="C331" s="298"/>
      <c r="D331" s="110" t="s">
        <v>320</v>
      </c>
      <c r="E331" s="116">
        <v>1.21</v>
      </c>
      <c r="F331" s="61" t="s">
        <v>342</v>
      </c>
      <c r="G331" s="76"/>
      <c r="H331" s="90"/>
      <c r="I331" s="13"/>
      <c r="J331" s="13">
        <v>2264.0300000000002</v>
      </c>
      <c r="K331" s="13">
        <v>20376.27</v>
      </c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56">
        <v>0</v>
      </c>
      <c r="AA331" s="56">
        <v>0</v>
      </c>
      <c r="AB331" s="165">
        <v>22640.3</v>
      </c>
      <c r="AC331" s="286"/>
      <c r="AD331" s="286"/>
      <c r="AE331" s="317"/>
      <c r="AF331" s="317"/>
      <c r="AG331" s="317"/>
      <c r="AH331" s="317"/>
      <c r="AI331" s="317"/>
    </row>
    <row r="332" spans="1:35" ht="31.5">
      <c r="A332" s="292"/>
      <c r="B332" s="277"/>
      <c r="C332" s="298"/>
      <c r="D332" s="110"/>
      <c r="E332" s="116"/>
      <c r="F332" s="118" t="s">
        <v>340</v>
      </c>
      <c r="G332" s="76"/>
      <c r="H332" s="90"/>
      <c r="I332" s="13"/>
      <c r="J332" s="13">
        <v>1918.6691800000001</v>
      </c>
      <c r="K332" s="13">
        <v>17268.02262</v>
      </c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56">
        <v>0</v>
      </c>
      <c r="AA332" s="56">
        <v>0</v>
      </c>
      <c r="AB332" s="165">
        <v>19186.691800000001</v>
      </c>
      <c r="AC332" s="286"/>
      <c r="AD332" s="286"/>
      <c r="AE332" s="107"/>
      <c r="AF332" s="107"/>
      <c r="AG332" s="107"/>
      <c r="AH332" s="107"/>
      <c r="AI332" s="107"/>
    </row>
    <row r="333" spans="1:35">
      <c r="A333" s="293"/>
      <c r="B333" s="278"/>
      <c r="C333" s="299"/>
      <c r="D333" s="111"/>
      <c r="E333" s="117"/>
      <c r="F333" s="118" t="s">
        <v>341</v>
      </c>
      <c r="G333" s="76"/>
      <c r="H333" s="90"/>
      <c r="I333" s="90"/>
      <c r="J333" s="90">
        <v>345.3608200000001</v>
      </c>
      <c r="K333" s="13">
        <v>3108.2473800000007</v>
      </c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56">
        <v>0</v>
      </c>
      <c r="AA333" s="56">
        <v>0</v>
      </c>
      <c r="AB333" s="165">
        <v>3453.6082000000006</v>
      </c>
      <c r="AC333" s="287"/>
      <c r="AD333" s="287"/>
      <c r="AE333" s="107"/>
      <c r="AF333" s="107"/>
      <c r="AG333" s="107"/>
      <c r="AH333" s="107"/>
      <c r="AI333" s="107"/>
    </row>
    <row r="334" spans="1:35" ht="24.75" customHeight="1">
      <c r="A334" s="291" t="s">
        <v>532</v>
      </c>
      <c r="B334" s="276" t="s">
        <v>248</v>
      </c>
      <c r="C334" s="297" t="s">
        <v>61</v>
      </c>
      <c r="D334" s="109" t="s">
        <v>319</v>
      </c>
      <c r="E334" s="115">
        <v>1.26</v>
      </c>
      <c r="F334" s="61" t="s">
        <v>2</v>
      </c>
      <c r="G334" s="76"/>
      <c r="H334" s="13">
        <v>0</v>
      </c>
      <c r="I334" s="13">
        <v>0</v>
      </c>
      <c r="J334" s="13">
        <v>0</v>
      </c>
      <c r="K334" s="13">
        <v>3154.8</v>
      </c>
      <c r="L334" s="13">
        <v>28393.200000000001</v>
      </c>
      <c r="M334" s="13">
        <v>0</v>
      </c>
      <c r="N334" s="13">
        <v>0</v>
      </c>
      <c r="O334" s="13">
        <v>0</v>
      </c>
      <c r="P334" s="13">
        <v>0</v>
      </c>
      <c r="Q334" s="13"/>
      <c r="R334" s="13"/>
      <c r="S334" s="13"/>
      <c r="T334" s="13"/>
      <c r="U334" s="13"/>
      <c r="V334" s="13">
        <v>0</v>
      </c>
      <c r="W334" s="13"/>
      <c r="X334" s="13"/>
      <c r="Y334" s="13"/>
      <c r="Z334" s="56">
        <v>0</v>
      </c>
      <c r="AA334" s="56">
        <v>0</v>
      </c>
      <c r="AB334" s="165">
        <v>31548</v>
      </c>
      <c r="AC334" s="285" t="s">
        <v>249</v>
      </c>
      <c r="AD334" s="285" t="s">
        <v>250</v>
      </c>
      <c r="AE334" s="315"/>
      <c r="AF334" s="315"/>
      <c r="AG334" s="315"/>
      <c r="AH334" s="315"/>
      <c r="AI334" s="315"/>
    </row>
    <row r="335" spans="1:35" ht="24.75" customHeight="1">
      <c r="A335" s="292"/>
      <c r="B335" s="277"/>
      <c r="C335" s="298"/>
      <c r="D335" s="110" t="s">
        <v>321</v>
      </c>
      <c r="E335" s="116">
        <v>0.35</v>
      </c>
      <c r="F335" s="61" t="s">
        <v>18</v>
      </c>
      <c r="G335" s="76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56">
        <v>0</v>
      </c>
      <c r="AA335" s="56">
        <v>0</v>
      </c>
      <c r="AB335" s="165">
        <v>0</v>
      </c>
      <c r="AC335" s="286"/>
      <c r="AD335" s="286"/>
      <c r="AE335" s="316"/>
      <c r="AF335" s="316"/>
      <c r="AG335" s="316"/>
      <c r="AH335" s="316"/>
      <c r="AI335" s="316"/>
    </row>
    <row r="336" spans="1:35" ht="24.75" customHeight="1">
      <c r="A336" s="292"/>
      <c r="B336" s="277"/>
      <c r="C336" s="298"/>
      <c r="D336" s="110" t="s">
        <v>15</v>
      </c>
      <c r="E336" s="116">
        <v>4.7</v>
      </c>
      <c r="F336" s="61" t="s">
        <v>48</v>
      </c>
      <c r="G336" s="7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56">
        <v>0</v>
      </c>
      <c r="AA336" s="56">
        <v>0</v>
      </c>
      <c r="AB336" s="165">
        <v>0</v>
      </c>
      <c r="AC336" s="286"/>
      <c r="AD336" s="286"/>
      <c r="AE336" s="316"/>
      <c r="AF336" s="316"/>
      <c r="AG336" s="316"/>
      <c r="AH336" s="316"/>
      <c r="AI336" s="316"/>
    </row>
    <row r="337" spans="1:35" ht="47.25">
      <c r="A337" s="292"/>
      <c r="B337" s="277"/>
      <c r="C337" s="298"/>
      <c r="D337" s="110" t="s">
        <v>320</v>
      </c>
      <c r="E337" s="116">
        <v>1.21</v>
      </c>
      <c r="F337" s="61" t="s">
        <v>342</v>
      </c>
      <c r="G337" s="76"/>
      <c r="H337" s="90"/>
      <c r="I337" s="13"/>
      <c r="J337" s="13"/>
      <c r="K337" s="13">
        <v>3154.8</v>
      </c>
      <c r="L337" s="13">
        <v>28393.200000000001</v>
      </c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56">
        <v>0</v>
      </c>
      <c r="AA337" s="56">
        <v>0</v>
      </c>
      <c r="AB337" s="165">
        <v>31548</v>
      </c>
      <c r="AC337" s="286"/>
      <c r="AD337" s="286"/>
      <c r="AE337" s="317"/>
      <c r="AF337" s="317"/>
      <c r="AG337" s="317"/>
      <c r="AH337" s="317"/>
      <c r="AI337" s="317"/>
    </row>
    <row r="338" spans="1:35" ht="31.5">
      <c r="A338" s="292"/>
      <c r="B338" s="277"/>
      <c r="C338" s="298"/>
      <c r="D338" s="110"/>
      <c r="E338" s="116"/>
      <c r="F338" s="118" t="s">
        <v>340</v>
      </c>
      <c r="G338" s="76"/>
      <c r="H338" s="90"/>
      <c r="I338" s="13"/>
      <c r="J338" s="13"/>
      <c r="K338" s="13">
        <v>2673.5589599999998</v>
      </c>
      <c r="L338" s="13">
        <v>24062.030610000002</v>
      </c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56">
        <v>0</v>
      </c>
      <c r="AA338" s="56">
        <v>0</v>
      </c>
      <c r="AB338" s="165">
        <v>26735.58957</v>
      </c>
      <c r="AC338" s="286"/>
      <c r="AD338" s="286"/>
      <c r="AE338" s="107"/>
      <c r="AF338" s="107"/>
      <c r="AG338" s="107"/>
      <c r="AH338" s="107"/>
      <c r="AI338" s="107"/>
    </row>
    <row r="339" spans="1:35">
      <c r="A339" s="293"/>
      <c r="B339" s="278"/>
      <c r="C339" s="299"/>
      <c r="D339" s="111"/>
      <c r="E339" s="117"/>
      <c r="F339" s="118" t="s">
        <v>341</v>
      </c>
      <c r="G339" s="76"/>
      <c r="H339" s="90"/>
      <c r="I339" s="90"/>
      <c r="J339" s="90"/>
      <c r="K339" s="13">
        <v>481.24104000000034</v>
      </c>
      <c r="L339" s="13">
        <v>4331.1693899999991</v>
      </c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56">
        <v>0</v>
      </c>
      <c r="AA339" s="56">
        <v>0</v>
      </c>
      <c r="AB339" s="165">
        <v>4812.4104299999999</v>
      </c>
      <c r="AC339" s="287"/>
      <c r="AD339" s="287"/>
      <c r="AE339" s="107"/>
      <c r="AF339" s="107"/>
      <c r="AG339" s="107"/>
      <c r="AH339" s="107"/>
      <c r="AI339" s="107"/>
    </row>
    <row r="340" spans="1:35" ht="15.75" customHeight="1">
      <c r="A340" s="291" t="s">
        <v>533</v>
      </c>
      <c r="B340" s="276" t="s">
        <v>242</v>
      </c>
      <c r="C340" s="297" t="s">
        <v>61</v>
      </c>
      <c r="D340" s="303" t="s">
        <v>15</v>
      </c>
      <c r="E340" s="306">
        <v>4.5299999999999994</v>
      </c>
      <c r="F340" s="61" t="s">
        <v>2</v>
      </c>
      <c r="G340" s="76"/>
      <c r="H340" s="13">
        <v>13551.64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/>
      <c r="R340" s="13"/>
      <c r="S340" s="13"/>
      <c r="T340" s="13"/>
      <c r="U340" s="13"/>
      <c r="V340" s="13">
        <v>0</v>
      </c>
      <c r="W340" s="13"/>
      <c r="X340" s="13"/>
      <c r="Y340" s="13"/>
      <c r="Z340" s="56">
        <v>0</v>
      </c>
      <c r="AA340" s="56">
        <v>0</v>
      </c>
      <c r="AB340" s="165">
        <v>13551.64</v>
      </c>
      <c r="AC340" s="285" t="s">
        <v>249</v>
      </c>
      <c r="AD340" s="285" t="s">
        <v>250</v>
      </c>
      <c r="AE340" s="315"/>
      <c r="AF340" s="315"/>
      <c r="AG340" s="315"/>
      <c r="AH340" s="315"/>
      <c r="AI340" s="315"/>
    </row>
    <row r="341" spans="1:35">
      <c r="A341" s="292"/>
      <c r="B341" s="277"/>
      <c r="C341" s="298"/>
      <c r="D341" s="304"/>
      <c r="E341" s="307"/>
      <c r="F341" s="61" t="s">
        <v>18</v>
      </c>
      <c r="G341" s="76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56">
        <v>0</v>
      </c>
      <c r="AA341" s="56">
        <v>0</v>
      </c>
      <c r="AB341" s="165">
        <v>0</v>
      </c>
      <c r="AC341" s="286"/>
      <c r="AD341" s="286"/>
      <c r="AE341" s="316"/>
      <c r="AF341" s="316"/>
      <c r="AG341" s="316"/>
      <c r="AH341" s="316"/>
      <c r="AI341" s="316"/>
    </row>
    <row r="342" spans="1:35">
      <c r="A342" s="292"/>
      <c r="B342" s="277"/>
      <c r="C342" s="298"/>
      <c r="D342" s="304"/>
      <c r="E342" s="307"/>
      <c r="F342" s="61" t="s">
        <v>48</v>
      </c>
      <c r="G342" s="76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56">
        <v>0</v>
      </c>
      <c r="AA342" s="56">
        <v>0</v>
      </c>
      <c r="AB342" s="165">
        <v>0</v>
      </c>
      <c r="AC342" s="286"/>
      <c r="AD342" s="286"/>
      <c r="AE342" s="316"/>
      <c r="AF342" s="316"/>
      <c r="AG342" s="316"/>
      <c r="AH342" s="316"/>
      <c r="AI342" s="316"/>
    </row>
    <row r="343" spans="1:35" ht="47.25">
      <c r="A343" s="292"/>
      <c r="B343" s="277"/>
      <c r="C343" s="298"/>
      <c r="D343" s="304"/>
      <c r="E343" s="307"/>
      <c r="F343" s="61" t="s">
        <v>342</v>
      </c>
      <c r="G343" s="76"/>
      <c r="H343" s="93">
        <v>13551.64</v>
      </c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56">
        <v>0</v>
      </c>
      <c r="AA343" s="56">
        <v>0</v>
      </c>
      <c r="AB343" s="165">
        <v>13551.64</v>
      </c>
      <c r="AC343" s="286"/>
      <c r="AD343" s="286"/>
      <c r="AE343" s="317"/>
      <c r="AF343" s="317"/>
      <c r="AG343" s="317"/>
      <c r="AH343" s="317"/>
      <c r="AI343" s="317"/>
    </row>
    <row r="344" spans="1:35" ht="31.5">
      <c r="A344" s="292"/>
      <c r="B344" s="277"/>
      <c r="C344" s="298"/>
      <c r="D344" s="304"/>
      <c r="E344" s="307"/>
      <c r="F344" s="118" t="s">
        <v>340</v>
      </c>
      <c r="G344" s="76"/>
      <c r="H344" s="93">
        <v>11484.437190000001</v>
      </c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56">
        <v>0</v>
      </c>
      <c r="AA344" s="56">
        <v>0</v>
      </c>
      <c r="AB344" s="165">
        <v>11484.437190000001</v>
      </c>
      <c r="AC344" s="286"/>
      <c r="AD344" s="286"/>
      <c r="AE344" s="107"/>
      <c r="AF344" s="107"/>
      <c r="AG344" s="107"/>
      <c r="AH344" s="107"/>
      <c r="AI344" s="107"/>
    </row>
    <row r="345" spans="1:35">
      <c r="A345" s="293"/>
      <c r="B345" s="278"/>
      <c r="C345" s="299"/>
      <c r="D345" s="305"/>
      <c r="E345" s="308"/>
      <c r="F345" s="118" t="s">
        <v>341</v>
      </c>
      <c r="G345" s="76"/>
      <c r="H345" s="93">
        <v>2067.2028099999989</v>
      </c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56">
        <v>0</v>
      </c>
      <c r="AA345" s="56">
        <v>0</v>
      </c>
      <c r="AB345" s="165">
        <v>2067.2028099999989</v>
      </c>
      <c r="AC345" s="287"/>
      <c r="AD345" s="287"/>
      <c r="AE345" s="107"/>
      <c r="AF345" s="107"/>
      <c r="AG345" s="107"/>
      <c r="AH345" s="107"/>
      <c r="AI345" s="107"/>
    </row>
    <row r="346" spans="1:35" ht="21" customHeight="1">
      <c r="A346" s="291" t="s">
        <v>534</v>
      </c>
      <c r="B346" s="276" t="s">
        <v>478</v>
      </c>
      <c r="C346" s="297" t="s">
        <v>481</v>
      </c>
      <c r="D346" s="303" t="s">
        <v>16</v>
      </c>
      <c r="E346" s="306">
        <v>1</v>
      </c>
      <c r="F346" s="216" t="s">
        <v>2</v>
      </c>
      <c r="G346" s="318"/>
      <c r="H346" s="318" t="s">
        <v>373</v>
      </c>
      <c r="I346" s="318" t="s">
        <v>373</v>
      </c>
      <c r="J346" s="318" t="s">
        <v>373</v>
      </c>
      <c r="K346" s="318" t="s">
        <v>373</v>
      </c>
      <c r="L346" s="318" t="s">
        <v>373</v>
      </c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318">
        <v>0</v>
      </c>
      <c r="AA346" s="318">
        <v>0</v>
      </c>
      <c r="AB346" s="318">
        <v>0</v>
      </c>
      <c r="AC346" s="285" t="s">
        <v>479</v>
      </c>
      <c r="AD346" s="285" t="s">
        <v>480</v>
      </c>
      <c r="AE346" s="214"/>
      <c r="AF346" s="214"/>
      <c r="AG346" s="214"/>
      <c r="AH346" s="214"/>
      <c r="AI346" s="214"/>
    </row>
    <row r="347" spans="1:35" ht="21" customHeight="1">
      <c r="A347" s="292"/>
      <c r="B347" s="277"/>
      <c r="C347" s="298"/>
      <c r="D347" s="304"/>
      <c r="E347" s="307"/>
      <c r="F347" s="216" t="s">
        <v>18</v>
      </c>
      <c r="G347" s="319"/>
      <c r="H347" s="319"/>
      <c r="I347" s="319"/>
      <c r="J347" s="319"/>
      <c r="K347" s="319"/>
      <c r="L347" s="319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319"/>
      <c r="AA347" s="319"/>
      <c r="AB347" s="319"/>
      <c r="AC347" s="286"/>
      <c r="AD347" s="286"/>
      <c r="AE347" s="214"/>
      <c r="AF347" s="214"/>
      <c r="AG347" s="214"/>
      <c r="AH347" s="214"/>
      <c r="AI347" s="214"/>
    </row>
    <row r="348" spans="1:35" ht="21" customHeight="1">
      <c r="A348" s="292"/>
      <c r="B348" s="277"/>
      <c r="C348" s="298"/>
      <c r="D348" s="304"/>
      <c r="E348" s="307"/>
      <c r="F348" s="216" t="s">
        <v>48</v>
      </c>
      <c r="G348" s="319"/>
      <c r="H348" s="319"/>
      <c r="I348" s="319"/>
      <c r="J348" s="319"/>
      <c r="K348" s="319"/>
      <c r="L348" s="319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319"/>
      <c r="AA348" s="319"/>
      <c r="AB348" s="319"/>
      <c r="AC348" s="286"/>
      <c r="AD348" s="286"/>
      <c r="AE348" s="214"/>
      <c r="AF348" s="214"/>
      <c r="AG348" s="214"/>
      <c r="AH348" s="214"/>
      <c r="AI348" s="214"/>
    </row>
    <row r="349" spans="1:35" ht="49.5" customHeight="1">
      <c r="A349" s="292"/>
      <c r="B349" s="277"/>
      <c r="C349" s="298"/>
      <c r="D349" s="304"/>
      <c r="E349" s="307"/>
      <c r="F349" s="216" t="s">
        <v>342</v>
      </c>
      <c r="G349" s="320"/>
      <c r="H349" s="320"/>
      <c r="I349" s="320"/>
      <c r="J349" s="320"/>
      <c r="K349" s="320"/>
      <c r="L349" s="320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320"/>
      <c r="AA349" s="320"/>
      <c r="AB349" s="320"/>
      <c r="AC349" s="286"/>
      <c r="AD349" s="286"/>
      <c r="AE349" s="214"/>
      <c r="AF349" s="214"/>
      <c r="AG349" s="214"/>
      <c r="AH349" s="214"/>
      <c r="AI349" s="214"/>
    </row>
    <row r="350" spans="1:35" ht="31.5" customHeight="1">
      <c r="A350" s="292"/>
      <c r="B350" s="277"/>
      <c r="C350" s="298"/>
      <c r="D350" s="304"/>
      <c r="E350" s="307"/>
      <c r="F350" s="118" t="s">
        <v>340</v>
      </c>
      <c r="G350" s="76"/>
      <c r="H350" s="9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56"/>
      <c r="AA350" s="56"/>
      <c r="AB350" s="215"/>
      <c r="AC350" s="286"/>
      <c r="AD350" s="286"/>
      <c r="AE350" s="214"/>
      <c r="AF350" s="214"/>
      <c r="AG350" s="214"/>
      <c r="AH350" s="214"/>
      <c r="AI350" s="214"/>
    </row>
    <row r="351" spans="1:35" ht="15.75" customHeight="1">
      <c r="A351" s="293"/>
      <c r="B351" s="278"/>
      <c r="C351" s="299"/>
      <c r="D351" s="305"/>
      <c r="E351" s="308"/>
      <c r="F351" s="118" t="s">
        <v>341</v>
      </c>
      <c r="G351" s="76"/>
      <c r="H351" s="9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56"/>
      <c r="AA351" s="56"/>
      <c r="AB351" s="215"/>
      <c r="AC351" s="287"/>
      <c r="AD351" s="287"/>
      <c r="AE351" s="214"/>
      <c r="AF351" s="214"/>
      <c r="AG351" s="214"/>
      <c r="AH351" s="214"/>
      <c r="AI351" s="214"/>
    </row>
    <row r="352" spans="1:35" ht="15.75" customHeight="1">
      <c r="A352" s="333">
        <v>3</v>
      </c>
      <c r="B352" s="324" t="s">
        <v>65</v>
      </c>
      <c r="C352" s="325"/>
      <c r="D352" s="325"/>
      <c r="E352" s="326"/>
      <c r="F352" s="94" t="s">
        <v>2</v>
      </c>
      <c r="G352" s="95">
        <v>8859.09</v>
      </c>
      <c r="H352" s="95">
        <v>178423.49741999997</v>
      </c>
      <c r="I352" s="95">
        <v>103784.95</v>
      </c>
      <c r="J352" s="95">
        <v>200695.37000000002</v>
      </c>
      <c r="K352" s="95">
        <v>288355.27</v>
      </c>
      <c r="L352" s="95">
        <v>164030.17000000001</v>
      </c>
      <c r="M352" s="95">
        <v>0</v>
      </c>
      <c r="N352" s="95">
        <v>0</v>
      </c>
      <c r="O352" s="95">
        <v>0</v>
      </c>
      <c r="P352" s="95">
        <v>0</v>
      </c>
      <c r="Q352" s="95"/>
      <c r="R352" s="95"/>
      <c r="S352" s="95"/>
      <c r="T352" s="95"/>
      <c r="U352" s="95"/>
      <c r="V352" s="95">
        <v>0</v>
      </c>
      <c r="W352" s="95"/>
      <c r="X352" s="95"/>
      <c r="Y352" s="95"/>
      <c r="Z352" s="129">
        <v>0</v>
      </c>
      <c r="AA352" s="129">
        <v>0</v>
      </c>
      <c r="AB352" s="168">
        <v>935289.25742000004</v>
      </c>
      <c r="AC352" s="312"/>
      <c r="AD352" s="312"/>
      <c r="AE352" s="312"/>
      <c r="AF352" s="312"/>
      <c r="AG352" s="312"/>
      <c r="AH352" s="312"/>
      <c r="AI352" s="312"/>
    </row>
    <row r="353" spans="1:37">
      <c r="A353" s="334"/>
      <c r="B353" s="327"/>
      <c r="C353" s="328"/>
      <c r="D353" s="328"/>
      <c r="E353" s="329"/>
      <c r="F353" s="94" t="s">
        <v>18</v>
      </c>
      <c r="G353" s="95">
        <v>0</v>
      </c>
      <c r="H353" s="95">
        <v>0</v>
      </c>
      <c r="I353" s="95">
        <v>0</v>
      </c>
      <c r="J353" s="95">
        <v>0</v>
      </c>
      <c r="K353" s="95">
        <v>0</v>
      </c>
      <c r="L353" s="95">
        <v>0</v>
      </c>
      <c r="M353" s="95">
        <v>0</v>
      </c>
      <c r="N353" s="95">
        <v>0</v>
      </c>
      <c r="O353" s="95">
        <v>0</v>
      </c>
      <c r="P353" s="95">
        <v>0</v>
      </c>
      <c r="Q353" s="95"/>
      <c r="R353" s="95"/>
      <c r="S353" s="95"/>
      <c r="T353" s="95"/>
      <c r="U353" s="95"/>
      <c r="V353" s="95">
        <v>0</v>
      </c>
      <c r="W353" s="95"/>
      <c r="X353" s="95"/>
      <c r="Y353" s="95"/>
      <c r="Z353" s="129">
        <v>0</v>
      </c>
      <c r="AA353" s="129">
        <v>0</v>
      </c>
      <c r="AB353" s="168">
        <v>0</v>
      </c>
      <c r="AC353" s="313"/>
      <c r="AD353" s="313"/>
      <c r="AE353" s="313"/>
      <c r="AF353" s="313"/>
      <c r="AG353" s="313"/>
      <c r="AH353" s="313"/>
      <c r="AI353" s="313"/>
    </row>
    <row r="354" spans="1:37">
      <c r="A354" s="334"/>
      <c r="B354" s="327"/>
      <c r="C354" s="328"/>
      <c r="D354" s="328"/>
      <c r="E354" s="329"/>
      <c r="F354" s="94" t="s">
        <v>48</v>
      </c>
      <c r="G354" s="95">
        <v>0</v>
      </c>
      <c r="H354" s="95">
        <v>0</v>
      </c>
      <c r="I354" s="95">
        <v>0</v>
      </c>
      <c r="J354" s="95">
        <v>0</v>
      </c>
      <c r="K354" s="95">
        <v>0</v>
      </c>
      <c r="L354" s="95">
        <v>0</v>
      </c>
      <c r="M354" s="95">
        <v>0</v>
      </c>
      <c r="N354" s="95">
        <v>0</v>
      </c>
      <c r="O354" s="95">
        <v>0</v>
      </c>
      <c r="P354" s="95">
        <v>0</v>
      </c>
      <c r="Q354" s="95"/>
      <c r="R354" s="95"/>
      <c r="S354" s="95"/>
      <c r="T354" s="95"/>
      <c r="U354" s="95"/>
      <c r="V354" s="95">
        <v>0</v>
      </c>
      <c r="W354" s="95"/>
      <c r="X354" s="95"/>
      <c r="Y354" s="95"/>
      <c r="Z354" s="129">
        <v>0</v>
      </c>
      <c r="AA354" s="129">
        <v>0</v>
      </c>
      <c r="AB354" s="168">
        <v>0</v>
      </c>
      <c r="AC354" s="313"/>
      <c r="AD354" s="313"/>
      <c r="AE354" s="313"/>
      <c r="AF354" s="313"/>
      <c r="AG354" s="313"/>
      <c r="AH354" s="313"/>
      <c r="AI354" s="313"/>
    </row>
    <row r="355" spans="1:37" ht="47.25">
      <c r="A355" s="334"/>
      <c r="B355" s="327"/>
      <c r="C355" s="328"/>
      <c r="D355" s="328"/>
      <c r="E355" s="329"/>
      <c r="F355" s="162" t="s">
        <v>342</v>
      </c>
      <c r="G355" s="95">
        <v>8859.09</v>
      </c>
      <c r="H355" s="95">
        <v>178423.49741999997</v>
      </c>
      <c r="I355" s="95">
        <v>103784.95</v>
      </c>
      <c r="J355" s="95">
        <v>200695.37000000002</v>
      </c>
      <c r="K355" s="95">
        <v>288355.27</v>
      </c>
      <c r="L355" s="95">
        <v>164030.17000000001</v>
      </c>
      <c r="M355" s="95">
        <v>0</v>
      </c>
      <c r="N355" s="95">
        <v>0</v>
      </c>
      <c r="O355" s="95">
        <v>0</v>
      </c>
      <c r="P355" s="95">
        <v>0</v>
      </c>
      <c r="Q355" s="95"/>
      <c r="R355" s="95"/>
      <c r="S355" s="95"/>
      <c r="T355" s="95"/>
      <c r="U355" s="95"/>
      <c r="V355" s="95">
        <v>0</v>
      </c>
      <c r="W355" s="95"/>
      <c r="X355" s="95"/>
      <c r="Y355" s="95"/>
      <c r="Z355" s="129">
        <v>0</v>
      </c>
      <c r="AA355" s="129">
        <v>0</v>
      </c>
      <c r="AB355" s="168">
        <v>935289.25742000004</v>
      </c>
      <c r="AC355" s="313"/>
      <c r="AD355" s="313"/>
      <c r="AE355" s="313"/>
      <c r="AF355" s="313"/>
      <c r="AG355" s="313"/>
      <c r="AH355" s="313"/>
      <c r="AI355" s="313"/>
    </row>
    <row r="356" spans="1:37" ht="31.5">
      <c r="A356" s="334"/>
      <c r="B356" s="327"/>
      <c r="C356" s="328"/>
      <c r="D356" s="328"/>
      <c r="E356" s="329"/>
      <c r="F356" s="118" t="s">
        <v>340</v>
      </c>
      <c r="G356" s="13">
        <v>7530.2264999999998</v>
      </c>
      <c r="H356" s="13">
        <v>151206.35280999998</v>
      </c>
      <c r="I356" s="13">
        <v>87953.351151355935</v>
      </c>
      <c r="J356" s="13">
        <v>170080.82579999999</v>
      </c>
      <c r="K356" s="13">
        <v>244368.86579000001</v>
      </c>
      <c r="L356" s="13">
        <v>139008.61546</v>
      </c>
      <c r="M356" s="13">
        <v>0</v>
      </c>
      <c r="N356" s="13">
        <v>0</v>
      </c>
      <c r="O356" s="13">
        <v>0</v>
      </c>
      <c r="P356" s="13">
        <v>0</v>
      </c>
      <c r="Q356" s="13"/>
      <c r="R356" s="13"/>
      <c r="S356" s="13"/>
      <c r="T356" s="13"/>
      <c r="U356" s="13"/>
      <c r="V356" s="13">
        <v>0</v>
      </c>
      <c r="W356" s="13"/>
      <c r="X356" s="13"/>
      <c r="Y356" s="13"/>
      <c r="Z356" s="129">
        <v>0</v>
      </c>
      <c r="AA356" s="129">
        <v>0</v>
      </c>
      <c r="AB356" s="168">
        <v>792618.01101135591</v>
      </c>
      <c r="AC356" s="313"/>
      <c r="AD356" s="313"/>
      <c r="AE356" s="313"/>
      <c r="AF356" s="313"/>
      <c r="AG356" s="313"/>
      <c r="AH356" s="313"/>
      <c r="AI356" s="313"/>
    </row>
    <row r="357" spans="1:37">
      <c r="A357" s="335"/>
      <c r="B357" s="330"/>
      <c r="C357" s="331"/>
      <c r="D357" s="331"/>
      <c r="E357" s="332"/>
      <c r="F357" s="118" t="s">
        <v>341</v>
      </c>
      <c r="G357" s="13">
        <v>1328.8634999999999</v>
      </c>
      <c r="H357" s="13">
        <v>27217.144609999992</v>
      </c>
      <c r="I357" s="13">
        <v>15831.598848644064</v>
      </c>
      <c r="J357" s="13">
        <v>30614.544200000018</v>
      </c>
      <c r="K357" s="13">
        <v>43986.404209999993</v>
      </c>
      <c r="L357" s="13">
        <v>25021.554539999997</v>
      </c>
      <c r="M357" s="13">
        <v>0</v>
      </c>
      <c r="N357" s="13">
        <v>0</v>
      </c>
      <c r="O357" s="13">
        <v>0</v>
      </c>
      <c r="P357" s="13">
        <v>0</v>
      </c>
      <c r="Q357" s="13"/>
      <c r="R357" s="13"/>
      <c r="S357" s="13"/>
      <c r="T357" s="13"/>
      <c r="U357" s="13"/>
      <c r="V357" s="13">
        <v>0</v>
      </c>
      <c r="W357" s="13"/>
      <c r="X357" s="13"/>
      <c r="Y357" s="13"/>
      <c r="Z357" s="129">
        <v>0</v>
      </c>
      <c r="AA357" s="129">
        <v>0</v>
      </c>
      <c r="AB357" s="168">
        <v>142671.24640864407</v>
      </c>
      <c r="AC357" s="314"/>
      <c r="AD357" s="314"/>
      <c r="AE357" s="314"/>
      <c r="AF357" s="314"/>
      <c r="AG357" s="314"/>
      <c r="AH357" s="314"/>
      <c r="AI357" s="314"/>
    </row>
    <row r="359" spans="1:37">
      <c r="H359" s="97"/>
      <c r="I359" s="97"/>
      <c r="J359" s="97"/>
      <c r="K359" s="97"/>
      <c r="L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</row>
  </sheetData>
  <mergeCells count="646">
    <mergeCell ref="H346:H349"/>
    <mergeCell ref="I346:I349"/>
    <mergeCell ref="J346:J349"/>
    <mergeCell ref="K346:K349"/>
    <mergeCell ref="L346:L349"/>
    <mergeCell ref="A40:A45"/>
    <mergeCell ref="A46:A51"/>
    <mergeCell ref="A142:A147"/>
    <mergeCell ref="A52:A57"/>
    <mergeCell ref="A58:A63"/>
    <mergeCell ref="A346:A351"/>
    <mergeCell ref="C214:C219"/>
    <mergeCell ref="A184:A189"/>
    <mergeCell ref="B184:B189"/>
    <mergeCell ref="C184:C189"/>
    <mergeCell ref="D184:D189"/>
    <mergeCell ref="E184:E189"/>
    <mergeCell ref="B136:B141"/>
    <mergeCell ref="C136:C141"/>
    <mergeCell ref="D136:D141"/>
    <mergeCell ref="E136:E141"/>
    <mergeCell ref="A268:A273"/>
    <mergeCell ref="A274:A279"/>
    <mergeCell ref="B202:B207"/>
    <mergeCell ref="C202:C207"/>
    <mergeCell ref="AC202:AC207"/>
    <mergeCell ref="AD202:AD207"/>
    <mergeCell ref="D262:D267"/>
    <mergeCell ref="E262:E267"/>
    <mergeCell ref="AC262:AC267"/>
    <mergeCell ref="C304:C309"/>
    <mergeCell ref="A214:A219"/>
    <mergeCell ref="B214:B219"/>
    <mergeCell ref="B256:B261"/>
    <mergeCell ref="C256:C261"/>
    <mergeCell ref="D256:D261"/>
    <mergeCell ref="E256:E261"/>
    <mergeCell ref="C268:C273"/>
    <mergeCell ref="C274:C279"/>
    <mergeCell ref="B268:B273"/>
    <mergeCell ref="B274:B279"/>
    <mergeCell ref="AC214:AC219"/>
    <mergeCell ref="AD214:AD219"/>
    <mergeCell ref="AD208:AD213"/>
    <mergeCell ref="AC208:AC213"/>
    <mergeCell ref="C208:C213"/>
    <mergeCell ref="D208:D213"/>
    <mergeCell ref="E208:E213"/>
    <mergeCell ref="A3:AD3"/>
    <mergeCell ref="D52:D57"/>
    <mergeCell ref="E52:E57"/>
    <mergeCell ref="A70:A75"/>
    <mergeCell ref="B70:B75"/>
    <mergeCell ref="A328:A333"/>
    <mergeCell ref="B328:B333"/>
    <mergeCell ref="C328:C333"/>
    <mergeCell ref="A112:A117"/>
    <mergeCell ref="B112:B117"/>
    <mergeCell ref="C112:C117"/>
    <mergeCell ref="D112:D117"/>
    <mergeCell ref="E112:E117"/>
    <mergeCell ref="D232:D237"/>
    <mergeCell ref="E232:E237"/>
    <mergeCell ref="A106:A111"/>
    <mergeCell ref="AD12:AD15"/>
    <mergeCell ref="A22:A27"/>
    <mergeCell ref="B106:B111"/>
    <mergeCell ref="C106:C111"/>
    <mergeCell ref="D106:D111"/>
    <mergeCell ref="E106:E111"/>
    <mergeCell ref="AC106:AC111"/>
    <mergeCell ref="AD238:AD243"/>
    <mergeCell ref="AH322:AH325"/>
    <mergeCell ref="AI322:AI325"/>
    <mergeCell ref="A316:A321"/>
    <mergeCell ref="B316:B321"/>
    <mergeCell ref="C316:C321"/>
    <mergeCell ref="A322:A327"/>
    <mergeCell ref="B322:B327"/>
    <mergeCell ref="C322:C327"/>
    <mergeCell ref="AC316:AC321"/>
    <mergeCell ref="AD316:AD321"/>
    <mergeCell ref="AG316:AG319"/>
    <mergeCell ref="AH316:AH319"/>
    <mergeCell ref="AI316:AI319"/>
    <mergeCell ref="AG322:AG325"/>
    <mergeCell ref="AC322:AC327"/>
    <mergeCell ref="AD322:AD327"/>
    <mergeCell ref="AE316:AE319"/>
    <mergeCell ref="AF286:AF289"/>
    <mergeCell ref="AG286:AG289"/>
    <mergeCell ref="AG280:AG283"/>
    <mergeCell ref="AC268:AC273"/>
    <mergeCell ref="AD268:AD273"/>
    <mergeCell ref="AE286:AE289"/>
    <mergeCell ref="AG232:AG235"/>
    <mergeCell ref="AH232:AH235"/>
    <mergeCell ref="AG244:AG247"/>
    <mergeCell ref="AH244:AH247"/>
    <mergeCell ref="AF250:AF253"/>
    <mergeCell ref="AG250:AG253"/>
    <mergeCell ref="AH250:AH253"/>
    <mergeCell ref="AE244:AE247"/>
    <mergeCell ref="AF244:AF247"/>
    <mergeCell ref="AE250:AE253"/>
    <mergeCell ref="AD262:AD267"/>
    <mergeCell ref="AH268:AH271"/>
    <mergeCell ref="AC256:AC261"/>
    <mergeCell ref="AD256:AD261"/>
    <mergeCell ref="AE262:AE265"/>
    <mergeCell ref="AE256:AE259"/>
    <mergeCell ref="AG268:AG271"/>
    <mergeCell ref="AI310:AI313"/>
    <mergeCell ref="AD292:AD297"/>
    <mergeCell ref="AG304:AG307"/>
    <mergeCell ref="B244:B249"/>
    <mergeCell ref="C244:C249"/>
    <mergeCell ref="D244:D249"/>
    <mergeCell ref="E244:E249"/>
    <mergeCell ref="AC244:AC249"/>
    <mergeCell ref="AD244:AD249"/>
    <mergeCell ref="AF298:AF301"/>
    <mergeCell ref="AG298:AG301"/>
    <mergeCell ref="AE304:AE307"/>
    <mergeCell ref="AF304:AF307"/>
    <mergeCell ref="AF268:AF271"/>
    <mergeCell ref="AC274:AC279"/>
    <mergeCell ref="AD274:AD279"/>
    <mergeCell ref="AC304:AC309"/>
    <mergeCell ref="AD304:AD309"/>
    <mergeCell ref="AG292:AG295"/>
    <mergeCell ref="B292:B297"/>
    <mergeCell ref="C292:C297"/>
    <mergeCell ref="AC292:AC297"/>
    <mergeCell ref="AI286:AI289"/>
    <mergeCell ref="AI292:AI295"/>
    <mergeCell ref="AH304:AH307"/>
    <mergeCell ref="AH298:AH301"/>
    <mergeCell ref="AH286:AH289"/>
    <mergeCell ref="AE310:AE313"/>
    <mergeCell ref="AF310:AF313"/>
    <mergeCell ref="AG310:AG313"/>
    <mergeCell ref="A280:A285"/>
    <mergeCell ref="B280:B285"/>
    <mergeCell ref="C280:C285"/>
    <mergeCell ref="AC280:AC285"/>
    <mergeCell ref="AD280:AD285"/>
    <mergeCell ref="A286:A291"/>
    <mergeCell ref="B286:B291"/>
    <mergeCell ref="C286:C291"/>
    <mergeCell ref="AC286:AC291"/>
    <mergeCell ref="AD286:AD291"/>
    <mergeCell ref="A298:A303"/>
    <mergeCell ref="B298:B303"/>
    <mergeCell ref="C298:C303"/>
    <mergeCell ref="AC298:AC303"/>
    <mergeCell ref="AD298:AD303"/>
    <mergeCell ref="A304:A309"/>
    <mergeCell ref="B304:B309"/>
    <mergeCell ref="AH292:AH295"/>
    <mergeCell ref="AI340:AI343"/>
    <mergeCell ref="AH274:AH277"/>
    <mergeCell ref="AI274:AI277"/>
    <mergeCell ref="AH280:AH283"/>
    <mergeCell ref="AH310:AH313"/>
    <mergeCell ref="AG340:AG343"/>
    <mergeCell ref="AH340:AH343"/>
    <mergeCell ref="AE298:AE301"/>
    <mergeCell ref="AI298:AI301"/>
    <mergeCell ref="AF328:AF331"/>
    <mergeCell ref="AG328:AG331"/>
    <mergeCell ref="AH328:AH331"/>
    <mergeCell ref="AI328:AI331"/>
    <mergeCell ref="AE334:AE337"/>
    <mergeCell ref="AF334:AF337"/>
    <mergeCell ref="AF316:AF319"/>
    <mergeCell ref="AE328:AE331"/>
    <mergeCell ref="AI304:AI307"/>
    <mergeCell ref="AE292:AE295"/>
    <mergeCell ref="AF292:AF295"/>
    <mergeCell ref="AE322:AE325"/>
    <mergeCell ref="AI280:AI283"/>
    <mergeCell ref="AE280:AE283"/>
    <mergeCell ref="AF280:AF283"/>
    <mergeCell ref="AF220:AF223"/>
    <mergeCell ref="AE274:AE277"/>
    <mergeCell ref="AF274:AF277"/>
    <mergeCell ref="AG274:AG277"/>
    <mergeCell ref="AF232:AF235"/>
    <mergeCell ref="AI232:AI235"/>
    <mergeCell ref="AF238:AF241"/>
    <mergeCell ref="AG238:AG241"/>
    <mergeCell ref="AH238:AH241"/>
    <mergeCell ref="AI238:AI241"/>
    <mergeCell ref="AE238:AE241"/>
    <mergeCell ref="AE232:AE235"/>
    <mergeCell ref="AF262:AF265"/>
    <mergeCell ref="AG262:AG265"/>
    <mergeCell ref="AH262:AH265"/>
    <mergeCell ref="AI262:AI265"/>
    <mergeCell ref="AG256:AG259"/>
    <mergeCell ref="AH256:AH259"/>
    <mergeCell ref="AI256:AI259"/>
    <mergeCell ref="AF256:AF259"/>
    <mergeCell ref="AI244:AI247"/>
    <mergeCell ref="AI250:AI253"/>
    <mergeCell ref="AI268:AI271"/>
    <mergeCell ref="AE268:AE271"/>
    <mergeCell ref="AF226:AF229"/>
    <mergeCell ref="AG226:AG229"/>
    <mergeCell ref="AH226:AH229"/>
    <mergeCell ref="AI226:AI229"/>
    <mergeCell ref="AE226:AE229"/>
    <mergeCell ref="AG220:AG223"/>
    <mergeCell ref="AH220:AH223"/>
    <mergeCell ref="AI220:AI223"/>
    <mergeCell ref="A232:A237"/>
    <mergeCell ref="B232:B237"/>
    <mergeCell ref="A220:A225"/>
    <mergeCell ref="B220:B225"/>
    <mergeCell ref="C220:C225"/>
    <mergeCell ref="AC220:AC225"/>
    <mergeCell ref="AD220:AD225"/>
    <mergeCell ref="A226:A231"/>
    <mergeCell ref="B226:B231"/>
    <mergeCell ref="C226:C231"/>
    <mergeCell ref="AC226:AC231"/>
    <mergeCell ref="AD226:AD231"/>
    <mergeCell ref="AE220:AE223"/>
    <mergeCell ref="C232:C237"/>
    <mergeCell ref="AD232:AD237"/>
    <mergeCell ref="AC232:AC237"/>
    <mergeCell ref="AG202:AG205"/>
    <mergeCell ref="AH202:AH205"/>
    <mergeCell ref="AI202:AI205"/>
    <mergeCell ref="AE214:AE217"/>
    <mergeCell ref="AF214:AF217"/>
    <mergeCell ref="AG214:AG217"/>
    <mergeCell ref="AH214:AH217"/>
    <mergeCell ref="AI214:AI217"/>
    <mergeCell ref="AE202:AE205"/>
    <mergeCell ref="AF202:AF205"/>
    <mergeCell ref="AE196:AE199"/>
    <mergeCell ref="AF196:AF199"/>
    <mergeCell ref="AG196:AG199"/>
    <mergeCell ref="AH196:AH199"/>
    <mergeCell ref="AI196:AI199"/>
    <mergeCell ref="AE190:AE193"/>
    <mergeCell ref="AF190:AF193"/>
    <mergeCell ref="AG190:AG193"/>
    <mergeCell ref="AH190:AH193"/>
    <mergeCell ref="A196:A201"/>
    <mergeCell ref="B196:B201"/>
    <mergeCell ref="C196:C201"/>
    <mergeCell ref="D196:D201"/>
    <mergeCell ref="E196:E201"/>
    <mergeCell ref="AC196:AC201"/>
    <mergeCell ref="AD196:AD201"/>
    <mergeCell ref="A190:A195"/>
    <mergeCell ref="B190:B195"/>
    <mergeCell ref="C190:C195"/>
    <mergeCell ref="AC190:AC195"/>
    <mergeCell ref="AD190:AD195"/>
    <mergeCell ref="AI178:AI181"/>
    <mergeCell ref="AE184:AE187"/>
    <mergeCell ref="AF184:AF187"/>
    <mergeCell ref="AG184:AG187"/>
    <mergeCell ref="AH184:AH187"/>
    <mergeCell ref="AI184:AI187"/>
    <mergeCell ref="AE178:AE181"/>
    <mergeCell ref="AI190:AI193"/>
    <mergeCell ref="AF178:AF181"/>
    <mergeCell ref="AG178:AG181"/>
    <mergeCell ref="AH178:AH181"/>
    <mergeCell ref="AC184:AC189"/>
    <mergeCell ref="AD184:AD189"/>
    <mergeCell ref="A178:A183"/>
    <mergeCell ref="B178:B183"/>
    <mergeCell ref="C178:C183"/>
    <mergeCell ref="AC178:AC183"/>
    <mergeCell ref="AD178:AD183"/>
    <mergeCell ref="AG166:AG169"/>
    <mergeCell ref="AH166:AH169"/>
    <mergeCell ref="AI166:AI169"/>
    <mergeCell ref="AE172:AE175"/>
    <mergeCell ref="AF172:AF175"/>
    <mergeCell ref="AG172:AG175"/>
    <mergeCell ref="AH172:AH175"/>
    <mergeCell ref="AI172:AI175"/>
    <mergeCell ref="AE166:AE169"/>
    <mergeCell ref="AF166:AF169"/>
    <mergeCell ref="B166:B171"/>
    <mergeCell ref="C166:C171"/>
    <mergeCell ref="D166:D171"/>
    <mergeCell ref="E166:E171"/>
    <mergeCell ref="AC166:AC171"/>
    <mergeCell ref="AD166:AD171"/>
    <mergeCell ref="B172:B177"/>
    <mergeCell ref="C172:C177"/>
    <mergeCell ref="D172:D177"/>
    <mergeCell ref="E172:E177"/>
    <mergeCell ref="AC172:AC177"/>
    <mergeCell ref="AD172:AD177"/>
    <mergeCell ref="AE160:AE163"/>
    <mergeCell ref="AF160:AF163"/>
    <mergeCell ref="AG160:AG163"/>
    <mergeCell ref="AH160:AH163"/>
    <mergeCell ref="AI160:AI163"/>
    <mergeCell ref="AE154:AE157"/>
    <mergeCell ref="AF154:AF157"/>
    <mergeCell ref="A160:A165"/>
    <mergeCell ref="B160:B165"/>
    <mergeCell ref="C160:C165"/>
    <mergeCell ref="D160:D165"/>
    <mergeCell ref="E160:E165"/>
    <mergeCell ref="AC160:AC165"/>
    <mergeCell ref="AD160:AD165"/>
    <mergeCell ref="AI154:AI157"/>
    <mergeCell ref="AG154:AG157"/>
    <mergeCell ref="AH154:AH157"/>
    <mergeCell ref="A154:A159"/>
    <mergeCell ref="B154:B159"/>
    <mergeCell ref="C154:C159"/>
    <mergeCell ref="D154:D159"/>
    <mergeCell ref="E154:E159"/>
    <mergeCell ref="AC154:AC159"/>
    <mergeCell ref="AD154:AD159"/>
    <mergeCell ref="AG136:AG139"/>
    <mergeCell ref="AH136:AH139"/>
    <mergeCell ref="AI136:AI139"/>
    <mergeCell ref="AE148:AE151"/>
    <mergeCell ref="AF148:AF151"/>
    <mergeCell ref="AG148:AG151"/>
    <mergeCell ref="AH148:AH151"/>
    <mergeCell ref="AI148:AI151"/>
    <mergeCell ref="AE136:AE139"/>
    <mergeCell ref="AF136:AF139"/>
    <mergeCell ref="AC136:AC141"/>
    <mergeCell ref="AD136:AD141"/>
    <mergeCell ref="A148:A153"/>
    <mergeCell ref="B148:B153"/>
    <mergeCell ref="C148:C153"/>
    <mergeCell ref="D148:D153"/>
    <mergeCell ref="E148:E153"/>
    <mergeCell ref="AC148:AC153"/>
    <mergeCell ref="AD148:AD153"/>
    <mergeCell ref="B142:B147"/>
    <mergeCell ref="AE130:AE133"/>
    <mergeCell ref="AF130:AF133"/>
    <mergeCell ref="AG130:AG133"/>
    <mergeCell ref="AH130:AH133"/>
    <mergeCell ref="AI130:AI133"/>
    <mergeCell ref="AE124:AE127"/>
    <mergeCell ref="AF124:AF127"/>
    <mergeCell ref="A130:A135"/>
    <mergeCell ref="B130:B135"/>
    <mergeCell ref="C130:C135"/>
    <mergeCell ref="D130:D135"/>
    <mergeCell ref="E130:E135"/>
    <mergeCell ref="AC130:AC135"/>
    <mergeCell ref="AD130:AD135"/>
    <mergeCell ref="AE118:AE121"/>
    <mergeCell ref="AF118:AF121"/>
    <mergeCell ref="AG118:AG121"/>
    <mergeCell ref="AH118:AH121"/>
    <mergeCell ref="AI118:AI121"/>
    <mergeCell ref="AG124:AG127"/>
    <mergeCell ref="AH124:AH127"/>
    <mergeCell ref="AI124:AI127"/>
    <mergeCell ref="A124:A129"/>
    <mergeCell ref="B124:B129"/>
    <mergeCell ref="C124:C129"/>
    <mergeCell ref="D124:D129"/>
    <mergeCell ref="E124:E129"/>
    <mergeCell ref="AC124:AC129"/>
    <mergeCell ref="AD124:AD129"/>
    <mergeCell ref="A118:A123"/>
    <mergeCell ref="B118:B123"/>
    <mergeCell ref="C118:C123"/>
    <mergeCell ref="D118:D123"/>
    <mergeCell ref="E118:E123"/>
    <mergeCell ref="AC118:AC123"/>
    <mergeCell ref="AD118:AD123"/>
    <mergeCell ref="AI88:AI91"/>
    <mergeCell ref="AE94:AE97"/>
    <mergeCell ref="AF94:AF97"/>
    <mergeCell ref="AG94:AG97"/>
    <mergeCell ref="AH94:AH97"/>
    <mergeCell ref="AI94:AI97"/>
    <mergeCell ref="AE88:AE91"/>
    <mergeCell ref="AE112:AE115"/>
    <mergeCell ref="AF112:AF115"/>
    <mergeCell ref="AI100:AI103"/>
    <mergeCell ref="AE106:AE109"/>
    <mergeCell ref="AF106:AF109"/>
    <mergeCell ref="AG106:AG109"/>
    <mergeCell ref="AH106:AH109"/>
    <mergeCell ref="AI106:AI109"/>
    <mergeCell ref="AE100:AE103"/>
    <mergeCell ref="AG112:AG115"/>
    <mergeCell ref="AH112:AH115"/>
    <mergeCell ref="AI112:AI115"/>
    <mergeCell ref="AF88:AF91"/>
    <mergeCell ref="AG100:AG103"/>
    <mergeCell ref="AH100:AH103"/>
    <mergeCell ref="AF100:AF103"/>
    <mergeCell ref="AG88:AG91"/>
    <mergeCell ref="AH88:AH91"/>
    <mergeCell ref="C100:C105"/>
    <mergeCell ref="D100:D105"/>
    <mergeCell ref="E100:E105"/>
    <mergeCell ref="AD100:AD105"/>
    <mergeCell ref="AG76:AG79"/>
    <mergeCell ref="AH76:AH79"/>
    <mergeCell ref="C88:C93"/>
    <mergeCell ref="D88:D93"/>
    <mergeCell ref="E88:E93"/>
    <mergeCell ref="C94:C99"/>
    <mergeCell ref="AC88:AC93"/>
    <mergeCell ref="AD88:AD93"/>
    <mergeCell ref="AC94:AC99"/>
    <mergeCell ref="AD94:AD99"/>
    <mergeCell ref="D76:D81"/>
    <mergeCell ref="E76:E81"/>
    <mergeCell ref="C82:C87"/>
    <mergeCell ref="AC100:AC105"/>
    <mergeCell ref="AI76:AI79"/>
    <mergeCell ref="AE82:AE85"/>
    <mergeCell ref="AF82:AF85"/>
    <mergeCell ref="AG82:AG85"/>
    <mergeCell ref="AH82:AH85"/>
    <mergeCell ref="AI82:AI85"/>
    <mergeCell ref="AE76:AE79"/>
    <mergeCell ref="A76:A81"/>
    <mergeCell ref="B76:B81"/>
    <mergeCell ref="AF76:AF79"/>
    <mergeCell ref="AC82:AC87"/>
    <mergeCell ref="AD82:AD87"/>
    <mergeCell ref="A82:A87"/>
    <mergeCell ref="B82:B87"/>
    <mergeCell ref="AE22:AE25"/>
    <mergeCell ref="AF22:AF25"/>
    <mergeCell ref="AG22:AG25"/>
    <mergeCell ref="AH22:AH25"/>
    <mergeCell ref="AI22:AI25"/>
    <mergeCell ref="AH16:AH19"/>
    <mergeCell ref="AI16:AI19"/>
    <mergeCell ref="AG52:AG55"/>
    <mergeCell ref="AH52:AH55"/>
    <mergeCell ref="AI52:AI55"/>
    <mergeCell ref="AE16:AE19"/>
    <mergeCell ref="AF16:AF19"/>
    <mergeCell ref="AG16:AG19"/>
    <mergeCell ref="AE58:AE61"/>
    <mergeCell ref="AF58:AF61"/>
    <mergeCell ref="AG58:AG61"/>
    <mergeCell ref="AH58:AH61"/>
    <mergeCell ref="AI58:AI61"/>
    <mergeCell ref="AE52:AE55"/>
    <mergeCell ref="AF52:AF55"/>
    <mergeCell ref="AC70:AC75"/>
    <mergeCell ref="AI64:AI67"/>
    <mergeCell ref="AC64:AC69"/>
    <mergeCell ref="AD64:AD69"/>
    <mergeCell ref="AE70:AE73"/>
    <mergeCell ref="AF70:AF73"/>
    <mergeCell ref="AG70:AG73"/>
    <mergeCell ref="AH70:AH73"/>
    <mergeCell ref="AI70:AI73"/>
    <mergeCell ref="AE64:AE67"/>
    <mergeCell ref="AF64:AF67"/>
    <mergeCell ref="AG64:AG67"/>
    <mergeCell ref="AH64:AH67"/>
    <mergeCell ref="AD58:AD63"/>
    <mergeCell ref="B16:E21"/>
    <mergeCell ref="A16:A21"/>
    <mergeCell ref="AD16:AD21"/>
    <mergeCell ref="AC16:AC21"/>
    <mergeCell ref="AE12:AE15"/>
    <mergeCell ref="AF12:AF15"/>
    <mergeCell ref="AG12:AG15"/>
    <mergeCell ref="AH12:AH15"/>
    <mergeCell ref="AI12:AI15"/>
    <mergeCell ref="AH8:AH11"/>
    <mergeCell ref="AI8:AI11"/>
    <mergeCell ref="A12:A15"/>
    <mergeCell ref="B12:B15"/>
    <mergeCell ref="C12:C15"/>
    <mergeCell ref="D12:D15"/>
    <mergeCell ref="E12:E15"/>
    <mergeCell ref="AC12:AC15"/>
    <mergeCell ref="AC8:AC11"/>
    <mergeCell ref="AD8:AD11"/>
    <mergeCell ref="AE8:AE11"/>
    <mergeCell ref="AF8:AF11"/>
    <mergeCell ref="AG8:AG11"/>
    <mergeCell ref="A8:A11"/>
    <mergeCell ref="B8:E11"/>
    <mergeCell ref="A4:A6"/>
    <mergeCell ref="B4:B6"/>
    <mergeCell ref="C4:C6"/>
    <mergeCell ref="D4:E5"/>
    <mergeCell ref="F4:F6"/>
    <mergeCell ref="AI4:AI6"/>
    <mergeCell ref="H5:L5"/>
    <mergeCell ref="AB5:AB6"/>
    <mergeCell ref="AF5:AF6"/>
    <mergeCell ref="AG5:AG6"/>
    <mergeCell ref="AC4:AC6"/>
    <mergeCell ref="AD4:AD6"/>
    <mergeCell ref="AE4:AE6"/>
    <mergeCell ref="AF4:AG4"/>
    <mergeCell ref="AH4:AH6"/>
    <mergeCell ref="G4:AB4"/>
    <mergeCell ref="G5:G6"/>
    <mergeCell ref="M5:Q5"/>
    <mergeCell ref="R5:Y5"/>
    <mergeCell ref="AC22:AC27"/>
    <mergeCell ref="AD22:AD27"/>
    <mergeCell ref="C28:C33"/>
    <mergeCell ref="D28:D33"/>
    <mergeCell ref="B28:B33"/>
    <mergeCell ref="AH352:AH357"/>
    <mergeCell ref="AI352:AI357"/>
    <mergeCell ref="A334:A339"/>
    <mergeCell ref="B334:B339"/>
    <mergeCell ref="C334:C339"/>
    <mergeCell ref="AC334:AC339"/>
    <mergeCell ref="AD334:AD339"/>
    <mergeCell ref="B352:E357"/>
    <mergeCell ref="A352:A357"/>
    <mergeCell ref="AC352:AC357"/>
    <mergeCell ref="AD352:AD357"/>
    <mergeCell ref="AC340:AC345"/>
    <mergeCell ref="AD340:AD345"/>
    <mergeCell ref="AG334:AG337"/>
    <mergeCell ref="AH334:AH337"/>
    <mergeCell ref="AI334:AI337"/>
    <mergeCell ref="A340:A345"/>
    <mergeCell ref="B340:B345"/>
    <mergeCell ref="AE352:AE357"/>
    <mergeCell ref="AF352:AF357"/>
    <mergeCell ref="AG352:AG357"/>
    <mergeCell ref="B346:B351"/>
    <mergeCell ref="C346:C351"/>
    <mergeCell ref="D346:D351"/>
    <mergeCell ref="B310:B315"/>
    <mergeCell ref="C310:C315"/>
    <mergeCell ref="AC310:AC315"/>
    <mergeCell ref="AD310:AD315"/>
    <mergeCell ref="AF322:AF325"/>
    <mergeCell ref="C340:C345"/>
    <mergeCell ref="D340:D345"/>
    <mergeCell ref="E340:E345"/>
    <mergeCell ref="Z346:Z349"/>
    <mergeCell ref="AA346:AA349"/>
    <mergeCell ref="AB346:AB349"/>
    <mergeCell ref="AC346:AC351"/>
    <mergeCell ref="E346:E351"/>
    <mergeCell ref="G346:G349"/>
    <mergeCell ref="AE340:AE343"/>
    <mergeCell ref="AF340:AF343"/>
    <mergeCell ref="AD346:AD351"/>
    <mergeCell ref="AC328:AC333"/>
    <mergeCell ref="AD328:AD333"/>
    <mergeCell ref="AD106:AD111"/>
    <mergeCell ref="C76:C81"/>
    <mergeCell ref="D142:D147"/>
    <mergeCell ref="D34:D39"/>
    <mergeCell ref="D40:D45"/>
    <mergeCell ref="D46:D51"/>
    <mergeCell ref="A250:A255"/>
    <mergeCell ref="B250:B255"/>
    <mergeCell ref="C250:C255"/>
    <mergeCell ref="AC250:AC255"/>
    <mergeCell ref="AD250:AD255"/>
    <mergeCell ref="A238:A243"/>
    <mergeCell ref="B238:B243"/>
    <mergeCell ref="C238:C243"/>
    <mergeCell ref="AC238:AC243"/>
    <mergeCell ref="A64:A69"/>
    <mergeCell ref="B64:B69"/>
    <mergeCell ref="C64:C69"/>
    <mergeCell ref="D64:D69"/>
    <mergeCell ref="E64:E69"/>
    <mergeCell ref="C70:C75"/>
    <mergeCell ref="D70:D75"/>
    <mergeCell ref="E70:E75"/>
    <mergeCell ref="A100:A105"/>
    <mergeCell ref="AD46:AD51"/>
    <mergeCell ref="AD40:AD45"/>
    <mergeCell ref="AD34:AD39"/>
    <mergeCell ref="B58:B63"/>
    <mergeCell ref="C58:C63"/>
    <mergeCell ref="D58:D63"/>
    <mergeCell ref="E58:E63"/>
    <mergeCell ref="AC58:AC63"/>
    <mergeCell ref="C52:C57"/>
    <mergeCell ref="A28:A33"/>
    <mergeCell ref="A166:A171"/>
    <mergeCell ref="C142:C147"/>
    <mergeCell ref="A34:A39"/>
    <mergeCell ref="A310:A315"/>
    <mergeCell ref="A256:A261"/>
    <mergeCell ref="A262:A267"/>
    <mergeCell ref="B262:B267"/>
    <mergeCell ref="C262:C267"/>
    <mergeCell ref="A172:A177"/>
    <mergeCell ref="C34:C39"/>
    <mergeCell ref="C40:C45"/>
    <mergeCell ref="C46:C51"/>
    <mergeCell ref="B34:B39"/>
    <mergeCell ref="B100:B105"/>
    <mergeCell ref="A88:A93"/>
    <mergeCell ref="B88:B93"/>
    <mergeCell ref="A94:A99"/>
    <mergeCell ref="B94:B99"/>
    <mergeCell ref="A136:A141"/>
    <mergeCell ref="A208:A213"/>
    <mergeCell ref="A244:A249"/>
    <mergeCell ref="A292:A297"/>
    <mergeCell ref="A202:A207"/>
    <mergeCell ref="B22:E27"/>
    <mergeCell ref="B208:B213"/>
    <mergeCell ref="B52:B57"/>
    <mergeCell ref="B40:B45"/>
    <mergeCell ref="B46:B51"/>
    <mergeCell ref="E46:E51"/>
    <mergeCell ref="E40:E45"/>
    <mergeCell ref="AD28:AD33"/>
    <mergeCell ref="AC28:AC33"/>
    <mergeCell ref="AC34:AC39"/>
    <mergeCell ref="AC40:AC45"/>
    <mergeCell ref="AC46:AC51"/>
    <mergeCell ref="AC142:AC147"/>
    <mergeCell ref="AC112:AC117"/>
    <mergeCell ref="AD112:AD117"/>
    <mergeCell ref="E28:E33"/>
    <mergeCell ref="AD70:AD75"/>
    <mergeCell ref="AC76:AC81"/>
    <mergeCell ref="AD76:AD81"/>
    <mergeCell ref="AC52:AC57"/>
    <mergeCell ref="AD52:AD57"/>
    <mergeCell ref="E34:E39"/>
    <mergeCell ref="E142:E147"/>
    <mergeCell ref="AD142:AD147"/>
  </mergeCells>
  <pageMargins left="0.70866141732283472" right="0.70866141732283472" top="0.74803149606299213" bottom="0.74803149606299213" header="0.31496062992125984" footer="0.31496062992125984"/>
  <pageSetup paperSize="8" scale="65" fitToHeight="0" orientation="landscape" r:id="rId1"/>
  <rowBreaks count="5" manualBreakCount="5">
    <brk id="129" max="34" man="1"/>
    <brk id="171" max="34" man="1"/>
    <brk id="207" max="34" man="1"/>
    <brk id="243" max="34" man="1"/>
    <brk id="321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N48"/>
  <sheetViews>
    <sheetView view="pageBreakPreview" topLeftCell="A22" zoomScale="55" zoomScaleNormal="85" zoomScaleSheetLayoutView="55" workbookViewId="0">
      <selection activeCell="AB43" sqref="AB43"/>
    </sheetView>
  </sheetViews>
  <sheetFormatPr defaultRowHeight="15.75" outlineLevelCol="1"/>
  <cols>
    <col min="1" max="1" width="8" style="22" customWidth="1"/>
    <col min="2" max="2" width="32.7109375" style="7" customWidth="1"/>
    <col min="3" max="3" width="28.5703125" style="6" customWidth="1"/>
    <col min="4" max="4" width="9.28515625" style="7" customWidth="1"/>
    <col min="5" max="5" width="12.5703125" style="24" customWidth="1"/>
    <col min="6" max="6" width="20.5703125" style="7" customWidth="1"/>
    <col min="7" max="7" width="15.28515625" style="7" customWidth="1"/>
    <col min="8" max="8" width="14" style="3" bestFit="1" customWidth="1"/>
    <col min="9" max="9" width="13" style="3" bestFit="1" customWidth="1"/>
    <col min="10" max="10" width="12.42578125" style="3" bestFit="1" customWidth="1"/>
    <col min="11" max="12" width="14" style="3" bestFit="1" customWidth="1"/>
    <col min="13" max="13" width="14" style="3" hidden="1" customWidth="1" outlineLevel="1"/>
    <col min="14" max="14" width="12.42578125" style="3" hidden="1" customWidth="1" outlineLevel="1"/>
    <col min="15" max="15" width="16.28515625" style="3" hidden="1" customWidth="1" outlineLevel="1"/>
    <col min="16" max="25" width="14" style="3" hidden="1" customWidth="1" outlineLevel="1"/>
    <col min="26" max="26" width="15.28515625" style="4" bestFit="1" customWidth="1" collapsed="1"/>
    <col min="27" max="27" width="15.28515625" style="4" customWidth="1"/>
    <col min="28" max="28" width="15.5703125" style="5" customWidth="1"/>
    <col min="29" max="31" width="21.85546875" style="6" customWidth="1"/>
    <col min="32" max="32" width="34.42578125" style="6" customWidth="1"/>
    <col min="33" max="33" width="19.140625" style="7" hidden="1" customWidth="1" outlineLevel="1"/>
    <col min="34" max="34" width="17" style="7" hidden="1" customWidth="1" outlineLevel="1"/>
    <col min="35" max="35" width="16.85546875" style="7" hidden="1" customWidth="1" outlineLevel="1"/>
    <col min="36" max="36" width="13" style="7" hidden="1" customWidth="1" outlineLevel="1"/>
    <col min="37" max="37" width="16.7109375" style="7" hidden="1" customWidth="1" outlineLevel="1"/>
    <col min="38" max="38" width="9.140625" style="7" collapsed="1"/>
    <col min="39" max="16384" width="9.140625" style="7"/>
  </cols>
  <sheetData>
    <row r="1" spans="1:40">
      <c r="AF1" s="137" t="s">
        <v>401</v>
      </c>
    </row>
    <row r="2" spans="1:40">
      <c r="A2" s="400" t="s">
        <v>382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2"/>
    </row>
    <row r="3" spans="1:40" s="127" customFormat="1" ht="63" customHeight="1">
      <c r="A3" s="406" t="s">
        <v>17</v>
      </c>
      <c r="B3" s="407" t="s">
        <v>43</v>
      </c>
      <c r="C3" s="407" t="s">
        <v>32</v>
      </c>
      <c r="D3" s="407" t="s">
        <v>33</v>
      </c>
      <c r="E3" s="407"/>
      <c r="F3" s="407" t="s">
        <v>39</v>
      </c>
      <c r="G3" s="358" t="s">
        <v>36</v>
      </c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60"/>
      <c r="AC3" s="339" t="s">
        <v>46</v>
      </c>
      <c r="AD3" s="339" t="s">
        <v>447</v>
      </c>
      <c r="AE3" s="339" t="s">
        <v>428</v>
      </c>
      <c r="AF3" s="339" t="s">
        <v>19</v>
      </c>
      <c r="AG3" s="339" t="s">
        <v>47</v>
      </c>
      <c r="AH3" s="407" t="s">
        <v>41</v>
      </c>
      <c r="AI3" s="407"/>
      <c r="AJ3" s="407" t="s">
        <v>40</v>
      </c>
      <c r="AK3" s="407" t="s">
        <v>42</v>
      </c>
      <c r="AN3" s="169"/>
    </row>
    <row r="4" spans="1:40" s="127" customFormat="1">
      <c r="A4" s="406"/>
      <c r="B4" s="407"/>
      <c r="C4" s="407"/>
      <c r="D4" s="407"/>
      <c r="E4" s="407"/>
      <c r="F4" s="407"/>
      <c r="G4" s="442" t="s">
        <v>470</v>
      </c>
      <c r="H4" s="401" t="s">
        <v>0</v>
      </c>
      <c r="I4" s="401"/>
      <c r="J4" s="401"/>
      <c r="K4" s="401"/>
      <c r="L4" s="401"/>
      <c r="M4" s="349" t="s">
        <v>1</v>
      </c>
      <c r="N4" s="350"/>
      <c r="O4" s="350"/>
      <c r="P4" s="350"/>
      <c r="Q4" s="350"/>
      <c r="R4" s="401" t="s">
        <v>438</v>
      </c>
      <c r="S4" s="401"/>
      <c r="T4" s="401"/>
      <c r="U4" s="401"/>
      <c r="V4" s="401"/>
      <c r="W4" s="401"/>
      <c r="X4" s="401"/>
      <c r="Y4" s="401"/>
      <c r="Z4" s="175" t="s">
        <v>1</v>
      </c>
      <c r="AA4" s="175" t="s">
        <v>438</v>
      </c>
      <c r="AB4" s="444" t="s">
        <v>477</v>
      </c>
      <c r="AC4" s="340"/>
      <c r="AD4" s="340"/>
      <c r="AE4" s="340"/>
      <c r="AF4" s="340"/>
      <c r="AG4" s="340"/>
      <c r="AH4" s="408" t="s">
        <v>37</v>
      </c>
      <c r="AI4" s="408" t="s">
        <v>38</v>
      </c>
      <c r="AJ4" s="407"/>
      <c r="AK4" s="407"/>
      <c r="AL4" s="89"/>
      <c r="AN4" s="169"/>
    </row>
    <row r="5" spans="1:40" s="127" customFormat="1" ht="31.5">
      <c r="A5" s="406"/>
      <c r="B5" s="407"/>
      <c r="C5" s="407"/>
      <c r="D5" s="198" t="s">
        <v>34</v>
      </c>
      <c r="E5" s="197" t="s">
        <v>35</v>
      </c>
      <c r="F5" s="407"/>
      <c r="G5" s="443"/>
      <c r="H5" s="172" t="s">
        <v>3</v>
      </c>
      <c r="I5" s="172" t="s">
        <v>4</v>
      </c>
      <c r="J5" s="172" t="s">
        <v>5</v>
      </c>
      <c r="K5" s="172" t="s">
        <v>6</v>
      </c>
      <c r="L5" s="172" t="s">
        <v>7</v>
      </c>
      <c r="M5" s="170" t="s">
        <v>8</v>
      </c>
      <c r="N5" s="170" t="s">
        <v>9</v>
      </c>
      <c r="O5" s="170" t="s">
        <v>10</v>
      </c>
      <c r="P5" s="170" t="s">
        <v>11</v>
      </c>
      <c r="Q5" s="170" t="s">
        <v>12</v>
      </c>
      <c r="R5" s="170" t="s">
        <v>13</v>
      </c>
      <c r="S5" s="170" t="s">
        <v>440</v>
      </c>
      <c r="T5" s="170" t="s">
        <v>441</v>
      </c>
      <c r="U5" s="170" t="s">
        <v>442</v>
      </c>
      <c r="V5" s="170" t="s">
        <v>443</v>
      </c>
      <c r="W5" s="170" t="s">
        <v>444</v>
      </c>
      <c r="X5" s="170" t="s">
        <v>445</v>
      </c>
      <c r="Y5" s="170" t="s">
        <v>446</v>
      </c>
      <c r="Z5" s="173" t="s">
        <v>120</v>
      </c>
      <c r="AA5" s="173" t="s">
        <v>439</v>
      </c>
      <c r="AB5" s="444"/>
      <c r="AC5" s="341"/>
      <c r="AD5" s="341"/>
      <c r="AE5" s="341"/>
      <c r="AF5" s="341"/>
      <c r="AG5" s="341"/>
      <c r="AH5" s="408"/>
      <c r="AI5" s="408"/>
      <c r="AJ5" s="407"/>
      <c r="AK5" s="407"/>
      <c r="AL5" s="89"/>
      <c r="AN5" s="169"/>
    </row>
    <row r="6" spans="1:40" s="182" customFormat="1">
      <c r="A6" s="184" t="s">
        <v>20</v>
      </c>
      <c r="B6" s="184">
        <v>2</v>
      </c>
      <c r="C6" s="191">
        <v>3</v>
      </c>
      <c r="D6" s="184">
        <v>4</v>
      </c>
      <c r="E6" s="179">
        <v>5</v>
      </c>
      <c r="F6" s="179">
        <v>6</v>
      </c>
      <c r="G6" s="179">
        <v>7</v>
      </c>
      <c r="H6" s="179">
        <v>8</v>
      </c>
      <c r="I6" s="179">
        <v>9</v>
      </c>
      <c r="J6" s="179">
        <v>10</v>
      </c>
      <c r="K6" s="179">
        <v>11</v>
      </c>
      <c r="L6" s="179">
        <v>12</v>
      </c>
      <c r="M6" s="179">
        <v>13</v>
      </c>
      <c r="N6" s="179">
        <v>14</v>
      </c>
      <c r="O6" s="179">
        <v>15</v>
      </c>
      <c r="P6" s="179">
        <v>16</v>
      </c>
      <c r="Q6" s="179">
        <v>17</v>
      </c>
      <c r="R6" s="179">
        <v>18</v>
      </c>
      <c r="S6" s="179">
        <v>19</v>
      </c>
      <c r="T6" s="179">
        <v>20</v>
      </c>
      <c r="U6" s="179">
        <v>21</v>
      </c>
      <c r="V6" s="179">
        <v>22</v>
      </c>
      <c r="W6" s="179">
        <v>23</v>
      </c>
      <c r="X6" s="179">
        <v>24</v>
      </c>
      <c r="Y6" s="179">
        <v>25</v>
      </c>
      <c r="Z6" s="179">
        <v>13</v>
      </c>
      <c r="AA6" s="179">
        <v>14</v>
      </c>
      <c r="AB6" s="179">
        <v>15</v>
      </c>
      <c r="AC6" s="179">
        <v>16</v>
      </c>
      <c r="AD6" s="179">
        <v>17</v>
      </c>
      <c r="AE6" s="179">
        <v>18</v>
      </c>
      <c r="AF6" s="179">
        <v>19</v>
      </c>
      <c r="AG6" s="179">
        <v>20</v>
      </c>
      <c r="AH6" s="179">
        <v>21</v>
      </c>
      <c r="AI6" s="179">
        <v>22</v>
      </c>
      <c r="AJ6" s="179">
        <v>23</v>
      </c>
      <c r="AK6" s="179">
        <v>16</v>
      </c>
      <c r="AL6" s="89"/>
      <c r="AN6" s="169"/>
    </row>
    <row r="7" spans="1:40">
      <c r="A7" s="427">
        <v>1</v>
      </c>
      <c r="B7" s="436" t="s">
        <v>45</v>
      </c>
      <c r="C7" s="437"/>
      <c r="D7" s="430"/>
      <c r="E7" s="430"/>
      <c r="F7" s="84" t="s">
        <v>2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/>
      <c r="S7" s="74"/>
      <c r="T7" s="74"/>
      <c r="U7" s="74"/>
      <c r="V7" s="74"/>
      <c r="W7" s="74"/>
      <c r="X7" s="74"/>
      <c r="Y7" s="74"/>
      <c r="Z7" s="74">
        <v>0</v>
      </c>
      <c r="AA7" s="74">
        <v>0</v>
      </c>
      <c r="AB7" s="85">
        <v>0</v>
      </c>
      <c r="AC7" s="433"/>
      <c r="AD7" s="140"/>
      <c r="AE7" s="140"/>
      <c r="AF7" s="433"/>
      <c r="AG7" s="297" t="s">
        <v>66</v>
      </c>
      <c r="AH7" s="315"/>
      <c r="AI7" s="315"/>
      <c r="AJ7" s="315"/>
      <c r="AK7" s="315"/>
      <c r="AL7"/>
    </row>
    <row r="8" spans="1:40">
      <c r="A8" s="428"/>
      <c r="B8" s="438"/>
      <c r="C8" s="439"/>
      <c r="D8" s="431"/>
      <c r="E8" s="431"/>
      <c r="F8" s="84" t="s">
        <v>18</v>
      </c>
      <c r="G8" s="84"/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/>
      <c r="S8" s="74"/>
      <c r="T8" s="74"/>
      <c r="U8" s="74"/>
      <c r="V8" s="74"/>
      <c r="W8" s="74"/>
      <c r="X8" s="74"/>
      <c r="Y8" s="74"/>
      <c r="Z8" s="74">
        <v>0</v>
      </c>
      <c r="AA8" s="74">
        <v>0</v>
      </c>
      <c r="AB8" s="85">
        <v>0</v>
      </c>
      <c r="AC8" s="434"/>
      <c r="AD8" s="141"/>
      <c r="AE8" s="141"/>
      <c r="AF8" s="434"/>
      <c r="AG8" s="298"/>
      <c r="AH8" s="316"/>
      <c r="AI8" s="316"/>
      <c r="AJ8" s="316"/>
      <c r="AK8" s="316"/>
      <c r="AL8"/>
    </row>
    <row r="9" spans="1:40">
      <c r="A9" s="428"/>
      <c r="B9" s="438"/>
      <c r="C9" s="439"/>
      <c r="D9" s="431"/>
      <c r="E9" s="431"/>
      <c r="F9" s="84" t="s">
        <v>48</v>
      </c>
      <c r="G9" s="84"/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/>
      <c r="S9" s="74"/>
      <c r="T9" s="74"/>
      <c r="U9" s="74"/>
      <c r="V9" s="74"/>
      <c r="W9" s="74"/>
      <c r="X9" s="74"/>
      <c r="Y9" s="74"/>
      <c r="Z9" s="74">
        <v>0</v>
      </c>
      <c r="AA9" s="74">
        <v>0</v>
      </c>
      <c r="AB9" s="85">
        <v>0</v>
      </c>
      <c r="AC9" s="434"/>
      <c r="AD9" s="141"/>
      <c r="AE9" s="141"/>
      <c r="AF9" s="434"/>
      <c r="AG9" s="298"/>
      <c r="AH9" s="316"/>
      <c r="AI9" s="316"/>
      <c r="AJ9" s="316"/>
      <c r="AK9" s="316"/>
      <c r="AL9"/>
    </row>
    <row r="10" spans="1:40" ht="31.5">
      <c r="A10" s="429"/>
      <c r="B10" s="440"/>
      <c r="C10" s="441"/>
      <c r="D10" s="432"/>
      <c r="E10" s="432"/>
      <c r="F10" s="84" t="s">
        <v>14</v>
      </c>
      <c r="G10" s="84"/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/>
      <c r="S10" s="74"/>
      <c r="T10" s="74"/>
      <c r="U10" s="74"/>
      <c r="V10" s="74"/>
      <c r="W10" s="74"/>
      <c r="X10" s="74"/>
      <c r="Y10" s="74"/>
      <c r="Z10" s="74">
        <v>0</v>
      </c>
      <c r="AA10" s="74">
        <v>0</v>
      </c>
      <c r="AB10" s="85">
        <v>0</v>
      </c>
      <c r="AC10" s="435"/>
      <c r="AD10" s="142"/>
      <c r="AE10" s="142"/>
      <c r="AF10" s="435"/>
      <c r="AG10" s="299"/>
      <c r="AH10" s="317"/>
      <c r="AI10" s="317"/>
      <c r="AJ10" s="317"/>
      <c r="AK10" s="317"/>
      <c r="AL10"/>
    </row>
    <row r="11" spans="1:40">
      <c r="A11" s="402" t="s">
        <v>472</v>
      </c>
      <c r="B11" s="366" t="s">
        <v>683</v>
      </c>
      <c r="C11" s="297"/>
      <c r="D11" s="403"/>
      <c r="E11" s="403"/>
      <c r="F11" s="63" t="s">
        <v>2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/>
      <c r="S11" s="13"/>
      <c r="T11" s="13"/>
      <c r="U11" s="13"/>
      <c r="V11" s="13"/>
      <c r="W11" s="13"/>
      <c r="X11" s="13"/>
      <c r="Y11" s="13"/>
      <c r="Z11" s="56">
        <v>0</v>
      </c>
      <c r="AA11" s="56">
        <v>0</v>
      </c>
      <c r="AB11" s="159">
        <v>0</v>
      </c>
      <c r="AC11" s="285" t="s">
        <v>402</v>
      </c>
      <c r="AD11" s="285"/>
      <c r="AE11" s="285"/>
      <c r="AF11" s="285" t="s">
        <v>476</v>
      </c>
      <c r="AG11" s="297" t="s">
        <v>66</v>
      </c>
      <c r="AH11" s="315"/>
      <c r="AI11" s="315"/>
      <c r="AJ11" s="315"/>
      <c r="AK11" s="315"/>
    </row>
    <row r="12" spans="1:40">
      <c r="A12" s="292"/>
      <c r="B12" s="367"/>
      <c r="C12" s="298"/>
      <c r="D12" s="404"/>
      <c r="E12" s="404"/>
      <c r="F12" s="63" t="s">
        <v>18</v>
      </c>
      <c r="G12" s="15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56">
        <v>0</v>
      </c>
      <c r="AA12" s="56">
        <v>0</v>
      </c>
      <c r="AB12" s="165">
        <v>0</v>
      </c>
      <c r="AC12" s="298"/>
      <c r="AD12" s="286"/>
      <c r="AE12" s="286"/>
      <c r="AF12" s="298"/>
      <c r="AG12" s="298"/>
      <c r="AH12" s="316"/>
      <c r="AI12" s="316"/>
      <c r="AJ12" s="316"/>
      <c r="AK12" s="316"/>
    </row>
    <row r="13" spans="1:40">
      <c r="A13" s="292"/>
      <c r="B13" s="367"/>
      <c r="C13" s="298"/>
      <c r="D13" s="404"/>
      <c r="E13" s="404"/>
      <c r="F13" s="63" t="s">
        <v>48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/>
      <c r="S13" s="13"/>
      <c r="T13" s="13"/>
      <c r="U13" s="13"/>
      <c r="V13" s="13"/>
      <c r="W13" s="13"/>
      <c r="X13" s="13"/>
      <c r="Y13" s="13"/>
      <c r="Z13" s="56">
        <v>0</v>
      </c>
      <c r="AA13" s="56">
        <v>0</v>
      </c>
      <c r="AB13" s="165">
        <v>0</v>
      </c>
      <c r="AC13" s="298"/>
      <c r="AD13" s="286"/>
      <c r="AE13" s="286"/>
      <c r="AF13" s="298"/>
      <c r="AG13" s="298"/>
      <c r="AH13" s="316"/>
      <c r="AI13" s="316"/>
      <c r="AJ13" s="316"/>
      <c r="AK13" s="316"/>
    </row>
    <row r="14" spans="1:40" ht="31.5">
      <c r="A14" s="293"/>
      <c r="B14" s="368"/>
      <c r="C14" s="299"/>
      <c r="D14" s="405"/>
      <c r="E14" s="405"/>
      <c r="F14" s="63" t="s">
        <v>14</v>
      </c>
      <c r="G14" s="15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56">
        <v>0</v>
      </c>
      <c r="AA14" s="56">
        <v>0</v>
      </c>
      <c r="AB14" s="165">
        <v>0</v>
      </c>
      <c r="AC14" s="299"/>
      <c r="AD14" s="287"/>
      <c r="AE14" s="287"/>
      <c r="AF14" s="299"/>
      <c r="AG14" s="299"/>
      <c r="AH14" s="317"/>
      <c r="AI14" s="317"/>
      <c r="AJ14" s="317"/>
      <c r="AK14" s="317"/>
    </row>
    <row r="15" spans="1:40">
      <c r="A15" s="385" t="s">
        <v>679</v>
      </c>
      <c r="B15" s="391" t="s">
        <v>680</v>
      </c>
      <c r="C15" s="394" t="s">
        <v>681</v>
      </c>
      <c r="D15" s="303" t="s">
        <v>16</v>
      </c>
      <c r="E15" s="303">
        <v>1</v>
      </c>
      <c r="F15" s="261" t="s">
        <v>2</v>
      </c>
      <c r="G15" s="83">
        <f t="shared" ref="G15:Q15" si="0">G16+G17+G18</f>
        <v>0</v>
      </c>
      <c r="H15" s="83">
        <v>0</v>
      </c>
      <c r="I15" s="83">
        <f t="shared" si="0"/>
        <v>0</v>
      </c>
      <c r="J15" s="83">
        <f t="shared" si="0"/>
        <v>0</v>
      </c>
      <c r="K15" s="83">
        <f t="shared" si="0"/>
        <v>0</v>
      </c>
      <c r="L15" s="83">
        <f t="shared" si="0"/>
        <v>0</v>
      </c>
      <c r="M15" s="83">
        <f t="shared" si="0"/>
        <v>0</v>
      </c>
      <c r="N15" s="83">
        <f t="shared" si="0"/>
        <v>0</v>
      </c>
      <c r="O15" s="83">
        <f t="shared" si="0"/>
        <v>0</v>
      </c>
      <c r="P15" s="83">
        <f t="shared" si="0"/>
        <v>0</v>
      </c>
      <c r="Q15" s="83">
        <f t="shared" si="0"/>
        <v>0</v>
      </c>
      <c r="R15" s="83"/>
      <c r="S15" s="83"/>
      <c r="T15" s="83"/>
      <c r="U15" s="83"/>
      <c r="V15" s="83"/>
      <c r="W15" s="83"/>
      <c r="X15" s="83"/>
      <c r="Y15" s="83"/>
      <c r="Z15" s="262">
        <f t="shared" ref="Z15:Z18" si="1">SUM(M15:Q15)</f>
        <v>0</v>
      </c>
      <c r="AA15" s="262">
        <f t="shared" ref="AA15:AA18" si="2">SUM(R15:Y15)</f>
        <v>0</v>
      </c>
      <c r="AB15" s="263">
        <f t="shared" ref="AB15:AB18" si="3">SUM(H15:Y15)</f>
        <v>0</v>
      </c>
      <c r="AC15" s="285" t="s">
        <v>402</v>
      </c>
      <c r="AD15" s="397" t="s">
        <v>355</v>
      </c>
      <c r="AE15" s="397" t="s">
        <v>355</v>
      </c>
      <c r="AF15" s="397" t="s">
        <v>682</v>
      </c>
      <c r="AG15" s="248"/>
      <c r="AH15" s="249"/>
      <c r="AI15" s="249"/>
      <c r="AJ15" s="249"/>
      <c r="AK15" s="249"/>
    </row>
    <row r="16" spans="1:40" ht="30.75" customHeight="1">
      <c r="A16" s="386"/>
      <c r="B16" s="392"/>
      <c r="C16" s="395"/>
      <c r="D16" s="304"/>
      <c r="E16" s="304"/>
      <c r="F16" s="261" t="s">
        <v>18</v>
      </c>
      <c r="G16" s="261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262">
        <f t="shared" si="1"/>
        <v>0</v>
      </c>
      <c r="AA16" s="262">
        <f t="shared" si="2"/>
        <v>0</v>
      </c>
      <c r="AB16" s="263">
        <f t="shared" si="3"/>
        <v>0</v>
      </c>
      <c r="AC16" s="298"/>
      <c r="AD16" s="398"/>
      <c r="AE16" s="398"/>
      <c r="AF16" s="395"/>
      <c r="AG16" s="248"/>
      <c r="AH16" s="249"/>
      <c r="AI16" s="249"/>
      <c r="AJ16" s="249"/>
      <c r="AK16" s="249"/>
    </row>
    <row r="17" spans="1:37" ht="42" customHeight="1">
      <c r="A17" s="386"/>
      <c r="B17" s="392"/>
      <c r="C17" s="395"/>
      <c r="D17" s="304"/>
      <c r="E17" s="304"/>
      <c r="F17" s="261" t="s">
        <v>48</v>
      </c>
      <c r="G17" s="261"/>
      <c r="H17" s="83" t="s">
        <v>373</v>
      </c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262">
        <f t="shared" si="1"/>
        <v>0</v>
      </c>
      <c r="AA17" s="262">
        <f t="shared" si="2"/>
        <v>0</v>
      </c>
      <c r="AB17" s="263">
        <f t="shared" si="3"/>
        <v>0</v>
      </c>
      <c r="AC17" s="298"/>
      <c r="AD17" s="398"/>
      <c r="AE17" s="398"/>
      <c r="AF17" s="395"/>
      <c r="AG17" s="248"/>
      <c r="AH17" s="249"/>
      <c r="AI17" s="249"/>
      <c r="AJ17" s="249"/>
      <c r="AK17" s="249"/>
    </row>
    <row r="18" spans="1:37" ht="39.75" customHeight="1">
      <c r="A18" s="387"/>
      <c r="B18" s="393"/>
      <c r="C18" s="396"/>
      <c r="D18" s="305"/>
      <c r="E18" s="305"/>
      <c r="F18" s="261" t="s">
        <v>14</v>
      </c>
      <c r="G18" s="261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262">
        <f t="shared" si="1"/>
        <v>0</v>
      </c>
      <c r="AA18" s="262">
        <f t="shared" si="2"/>
        <v>0</v>
      </c>
      <c r="AB18" s="263">
        <f t="shared" si="3"/>
        <v>0</v>
      </c>
      <c r="AC18" s="299"/>
      <c r="AD18" s="399"/>
      <c r="AE18" s="399"/>
      <c r="AF18" s="396"/>
      <c r="AG18" s="248"/>
      <c r="AH18" s="249"/>
      <c r="AI18" s="249"/>
      <c r="AJ18" s="249"/>
      <c r="AK18" s="249"/>
    </row>
    <row r="19" spans="1:37">
      <c r="A19" s="427">
        <v>2</v>
      </c>
      <c r="B19" s="436" t="s">
        <v>118</v>
      </c>
      <c r="C19" s="437"/>
      <c r="D19" s="430"/>
      <c r="E19" s="430"/>
      <c r="F19" s="84" t="s">
        <v>2</v>
      </c>
      <c r="G19" s="74">
        <v>8200</v>
      </c>
      <c r="H19" s="74">
        <v>22800</v>
      </c>
      <c r="I19" s="74">
        <v>12700</v>
      </c>
      <c r="J19" s="74">
        <v>10200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/>
      <c r="S19" s="74"/>
      <c r="T19" s="74"/>
      <c r="U19" s="74"/>
      <c r="V19" s="74"/>
      <c r="W19" s="74"/>
      <c r="X19" s="74"/>
      <c r="Y19" s="74"/>
      <c r="Z19" s="74">
        <v>0</v>
      </c>
      <c r="AA19" s="74">
        <v>0</v>
      </c>
      <c r="AB19" s="85">
        <v>45700</v>
      </c>
      <c r="AC19" s="433"/>
      <c r="AD19" s="140"/>
      <c r="AE19" s="140"/>
      <c r="AF19" s="433"/>
      <c r="AG19" s="297" t="s">
        <v>66</v>
      </c>
      <c r="AH19" s="315"/>
      <c r="AI19" s="315"/>
      <c r="AJ19" s="315"/>
      <c r="AK19" s="315"/>
    </row>
    <row r="20" spans="1:37">
      <c r="A20" s="428"/>
      <c r="B20" s="438"/>
      <c r="C20" s="439"/>
      <c r="D20" s="431"/>
      <c r="E20" s="431"/>
      <c r="F20" s="84" t="s">
        <v>18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/>
      <c r="S20" s="74"/>
      <c r="T20" s="74"/>
      <c r="U20" s="74"/>
      <c r="V20" s="74"/>
      <c r="W20" s="74"/>
      <c r="X20" s="74"/>
      <c r="Y20" s="74"/>
      <c r="Z20" s="74">
        <v>0</v>
      </c>
      <c r="AA20" s="74">
        <v>0</v>
      </c>
      <c r="AB20" s="85">
        <v>0</v>
      </c>
      <c r="AC20" s="434"/>
      <c r="AD20" s="141"/>
      <c r="AE20" s="141"/>
      <c r="AF20" s="434"/>
      <c r="AG20" s="298"/>
      <c r="AH20" s="316"/>
      <c r="AI20" s="316"/>
      <c r="AJ20" s="316"/>
      <c r="AK20" s="316"/>
    </row>
    <row r="21" spans="1:37">
      <c r="A21" s="428"/>
      <c r="B21" s="438"/>
      <c r="C21" s="439"/>
      <c r="D21" s="431"/>
      <c r="E21" s="431"/>
      <c r="F21" s="84" t="s">
        <v>48</v>
      </c>
      <c r="G21" s="74">
        <v>8200</v>
      </c>
      <c r="H21" s="74">
        <v>22800</v>
      </c>
      <c r="I21" s="74">
        <v>12700</v>
      </c>
      <c r="J21" s="74">
        <v>10200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/>
      <c r="S21" s="74"/>
      <c r="T21" s="74"/>
      <c r="U21" s="74"/>
      <c r="V21" s="74"/>
      <c r="W21" s="74"/>
      <c r="X21" s="74"/>
      <c r="Y21" s="74"/>
      <c r="Z21" s="74">
        <v>0</v>
      </c>
      <c r="AA21" s="74">
        <v>0</v>
      </c>
      <c r="AB21" s="85">
        <v>45700</v>
      </c>
      <c r="AC21" s="434"/>
      <c r="AD21" s="141"/>
      <c r="AE21" s="141"/>
      <c r="AF21" s="434"/>
      <c r="AG21" s="298"/>
      <c r="AH21" s="316"/>
      <c r="AI21" s="316"/>
      <c r="AJ21" s="316"/>
      <c r="AK21" s="316"/>
    </row>
    <row r="22" spans="1:37" ht="31.5">
      <c r="A22" s="429"/>
      <c r="B22" s="440"/>
      <c r="C22" s="441"/>
      <c r="D22" s="432"/>
      <c r="E22" s="432"/>
      <c r="F22" s="84" t="s">
        <v>14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/>
      <c r="S22" s="74"/>
      <c r="T22" s="74"/>
      <c r="U22" s="74"/>
      <c r="V22" s="74"/>
      <c r="W22" s="74"/>
      <c r="X22" s="74"/>
      <c r="Y22" s="74"/>
      <c r="Z22" s="74">
        <v>0</v>
      </c>
      <c r="AA22" s="74">
        <v>0</v>
      </c>
      <c r="AB22" s="85">
        <v>0</v>
      </c>
      <c r="AC22" s="435"/>
      <c r="AD22" s="142"/>
      <c r="AE22" s="142"/>
      <c r="AF22" s="435"/>
      <c r="AG22" s="299"/>
      <c r="AH22" s="317"/>
      <c r="AI22" s="317"/>
      <c r="AJ22" s="317"/>
      <c r="AK22" s="317"/>
    </row>
    <row r="23" spans="1:37" s="57" customFormat="1" ht="15.75" customHeight="1">
      <c r="A23" s="385" t="s">
        <v>25</v>
      </c>
      <c r="B23" s="276" t="s">
        <v>420</v>
      </c>
      <c r="C23" s="294" t="s">
        <v>67</v>
      </c>
      <c r="D23" s="412" t="s">
        <v>15</v>
      </c>
      <c r="E23" s="415">
        <v>3.6</v>
      </c>
      <c r="F23" s="199" t="s">
        <v>2</v>
      </c>
      <c r="G23" s="56">
        <v>2000</v>
      </c>
      <c r="H23" s="56">
        <v>0</v>
      </c>
      <c r="I23" s="56">
        <v>2700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/>
      <c r="S23" s="56"/>
      <c r="T23" s="56"/>
      <c r="U23" s="56"/>
      <c r="V23" s="56"/>
      <c r="W23" s="56"/>
      <c r="X23" s="56"/>
      <c r="Y23" s="56"/>
      <c r="Z23" s="56">
        <v>0</v>
      </c>
      <c r="AA23" s="56">
        <v>0</v>
      </c>
      <c r="AB23" s="196">
        <v>2700</v>
      </c>
      <c r="AC23" s="285" t="s">
        <v>402</v>
      </c>
      <c r="AD23" s="294" t="s">
        <v>430</v>
      </c>
      <c r="AE23" s="294">
        <v>15</v>
      </c>
      <c r="AF23" s="288" t="s">
        <v>424</v>
      </c>
      <c r="AG23" s="409"/>
      <c r="AH23" s="409"/>
      <c r="AI23" s="409"/>
      <c r="AJ23" s="409"/>
      <c r="AK23" s="409"/>
    </row>
    <row r="24" spans="1:37" s="57" customFormat="1">
      <c r="A24" s="386"/>
      <c r="B24" s="277"/>
      <c r="C24" s="295"/>
      <c r="D24" s="413"/>
      <c r="E24" s="416"/>
      <c r="F24" s="199" t="s">
        <v>18</v>
      </c>
      <c r="G24" s="199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>
        <v>0</v>
      </c>
      <c r="AA24" s="56">
        <v>0</v>
      </c>
      <c r="AB24" s="196">
        <v>0</v>
      </c>
      <c r="AC24" s="298"/>
      <c r="AD24" s="295"/>
      <c r="AE24" s="295"/>
      <c r="AF24" s="295"/>
      <c r="AG24" s="410"/>
      <c r="AH24" s="410"/>
      <c r="AI24" s="410"/>
      <c r="AJ24" s="410"/>
      <c r="AK24" s="410"/>
    </row>
    <row r="25" spans="1:37" s="57" customFormat="1">
      <c r="A25" s="386"/>
      <c r="B25" s="277"/>
      <c r="C25" s="295"/>
      <c r="D25" s="413"/>
      <c r="E25" s="416"/>
      <c r="F25" s="199" t="s">
        <v>48</v>
      </c>
      <c r="G25" s="213">
        <v>2000</v>
      </c>
      <c r="H25" s="56">
        <v>0</v>
      </c>
      <c r="I25" s="56">
        <v>2700</v>
      </c>
      <c r="J25" s="56">
        <v>0</v>
      </c>
      <c r="K25" s="56">
        <v>0</v>
      </c>
      <c r="L25" s="56">
        <v>0</v>
      </c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>
        <v>0</v>
      </c>
      <c r="AA25" s="56">
        <v>0</v>
      </c>
      <c r="AB25" s="196">
        <v>2700</v>
      </c>
      <c r="AC25" s="298"/>
      <c r="AD25" s="295"/>
      <c r="AE25" s="295"/>
      <c r="AF25" s="295"/>
      <c r="AG25" s="410"/>
      <c r="AH25" s="410"/>
      <c r="AI25" s="410"/>
      <c r="AJ25" s="410"/>
      <c r="AK25" s="410"/>
    </row>
    <row r="26" spans="1:37" s="57" customFormat="1" ht="84.75" customHeight="1">
      <c r="A26" s="387"/>
      <c r="B26" s="278"/>
      <c r="C26" s="296"/>
      <c r="D26" s="414"/>
      <c r="E26" s="417"/>
      <c r="F26" s="199" t="s">
        <v>14</v>
      </c>
      <c r="G26" s="199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>
        <v>0</v>
      </c>
      <c r="AA26" s="56">
        <v>0</v>
      </c>
      <c r="AB26" s="196">
        <v>0</v>
      </c>
      <c r="AC26" s="299"/>
      <c r="AD26" s="296"/>
      <c r="AE26" s="296"/>
      <c r="AF26" s="296"/>
      <c r="AG26" s="411"/>
      <c r="AH26" s="411"/>
      <c r="AI26" s="411"/>
      <c r="AJ26" s="411"/>
      <c r="AK26" s="411"/>
    </row>
    <row r="27" spans="1:37" s="57" customFormat="1" ht="19.5" customHeight="1">
      <c r="A27" s="385" t="s">
        <v>29</v>
      </c>
      <c r="B27" s="276" t="s">
        <v>423</v>
      </c>
      <c r="C27" s="294" t="s">
        <v>67</v>
      </c>
      <c r="D27" s="412" t="s">
        <v>15</v>
      </c>
      <c r="E27" s="415">
        <v>0.8</v>
      </c>
      <c r="F27" s="199" t="s">
        <v>2</v>
      </c>
      <c r="G27" s="56">
        <v>1700</v>
      </c>
      <c r="H27" s="56">
        <v>10500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/>
      <c r="S27" s="56"/>
      <c r="T27" s="56"/>
      <c r="U27" s="56"/>
      <c r="V27" s="56"/>
      <c r="W27" s="56"/>
      <c r="X27" s="56"/>
      <c r="Y27" s="56"/>
      <c r="Z27" s="56">
        <v>0</v>
      </c>
      <c r="AA27" s="56">
        <v>0</v>
      </c>
      <c r="AB27" s="196">
        <v>10500</v>
      </c>
      <c r="AC27" s="285" t="s">
        <v>402</v>
      </c>
      <c r="AD27" s="294">
        <v>0.38</v>
      </c>
      <c r="AE27" s="294" t="s">
        <v>430</v>
      </c>
      <c r="AF27" s="288" t="s">
        <v>424</v>
      </c>
      <c r="AG27" s="409"/>
      <c r="AH27" s="409"/>
      <c r="AI27" s="409"/>
      <c r="AJ27" s="409"/>
      <c r="AK27" s="409"/>
    </row>
    <row r="28" spans="1:37" s="57" customFormat="1">
      <c r="A28" s="386"/>
      <c r="B28" s="277"/>
      <c r="C28" s="295"/>
      <c r="D28" s="413"/>
      <c r="E28" s="416"/>
      <c r="F28" s="199" t="s">
        <v>18</v>
      </c>
      <c r="G28" s="199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>
        <v>0</v>
      </c>
      <c r="AA28" s="56">
        <v>0</v>
      </c>
      <c r="AB28" s="196">
        <v>0</v>
      </c>
      <c r="AC28" s="298"/>
      <c r="AD28" s="295"/>
      <c r="AE28" s="295"/>
      <c r="AF28" s="295"/>
      <c r="AG28" s="410"/>
      <c r="AH28" s="410"/>
      <c r="AI28" s="410"/>
      <c r="AJ28" s="410"/>
      <c r="AK28" s="410"/>
    </row>
    <row r="29" spans="1:37" s="57" customFormat="1" ht="34.5" customHeight="1">
      <c r="A29" s="386"/>
      <c r="B29" s="277"/>
      <c r="C29" s="295"/>
      <c r="D29" s="413"/>
      <c r="E29" s="416"/>
      <c r="F29" s="199" t="s">
        <v>48</v>
      </c>
      <c r="G29" s="213">
        <v>1700</v>
      </c>
      <c r="H29" s="56">
        <v>10500</v>
      </c>
      <c r="I29" s="56">
        <v>0</v>
      </c>
      <c r="J29" s="56">
        <v>0</v>
      </c>
      <c r="K29" s="56">
        <v>0</v>
      </c>
      <c r="L29" s="56">
        <v>0</v>
      </c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>
        <v>0</v>
      </c>
      <c r="AA29" s="56">
        <v>0</v>
      </c>
      <c r="AB29" s="196">
        <v>10500</v>
      </c>
      <c r="AC29" s="298"/>
      <c r="AD29" s="295"/>
      <c r="AE29" s="295"/>
      <c r="AF29" s="295"/>
      <c r="AG29" s="410"/>
      <c r="AH29" s="410"/>
      <c r="AI29" s="410"/>
      <c r="AJ29" s="410"/>
      <c r="AK29" s="410"/>
    </row>
    <row r="30" spans="1:37" s="57" customFormat="1" ht="44.25" customHeight="1">
      <c r="A30" s="387"/>
      <c r="B30" s="278"/>
      <c r="C30" s="296"/>
      <c r="D30" s="414"/>
      <c r="E30" s="417"/>
      <c r="F30" s="199" t="s">
        <v>14</v>
      </c>
      <c r="G30" s="199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>
        <v>0</v>
      </c>
      <c r="AA30" s="56">
        <v>0</v>
      </c>
      <c r="AB30" s="196">
        <v>0</v>
      </c>
      <c r="AC30" s="299"/>
      <c r="AD30" s="296"/>
      <c r="AE30" s="296"/>
      <c r="AF30" s="296"/>
      <c r="AG30" s="411"/>
      <c r="AH30" s="411"/>
      <c r="AI30" s="411"/>
      <c r="AJ30" s="411"/>
      <c r="AK30" s="411"/>
    </row>
    <row r="31" spans="1:37" s="57" customFormat="1" ht="34.5" customHeight="1">
      <c r="A31" s="385" t="s">
        <v>30</v>
      </c>
      <c r="B31" s="276" t="s">
        <v>421</v>
      </c>
      <c r="C31" s="294" t="s">
        <v>67</v>
      </c>
      <c r="D31" s="412" t="s">
        <v>15</v>
      </c>
      <c r="E31" s="282">
        <v>0.3</v>
      </c>
      <c r="F31" s="199" t="s">
        <v>2</v>
      </c>
      <c r="G31" s="56">
        <v>1000</v>
      </c>
      <c r="H31" s="56">
        <v>2300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/>
      <c r="S31" s="56"/>
      <c r="T31" s="56"/>
      <c r="U31" s="56"/>
      <c r="V31" s="56"/>
      <c r="W31" s="56"/>
      <c r="X31" s="56"/>
      <c r="Y31" s="56"/>
      <c r="Z31" s="56">
        <v>0</v>
      </c>
      <c r="AA31" s="56">
        <v>0</v>
      </c>
      <c r="AB31" s="196">
        <v>2300</v>
      </c>
      <c r="AC31" s="285" t="s">
        <v>402</v>
      </c>
      <c r="AD31" s="294">
        <v>7.04</v>
      </c>
      <c r="AE31" s="294">
        <v>1400</v>
      </c>
      <c r="AF31" s="288" t="s">
        <v>424</v>
      </c>
      <c r="AG31" s="409"/>
      <c r="AH31" s="409"/>
      <c r="AI31" s="409"/>
      <c r="AJ31" s="409"/>
      <c r="AK31" s="409"/>
    </row>
    <row r="32" spans="1:37" s="57" customFormat="1" ht="37.5" customHeight="1">
      <c r="A32" s="386"/>
      <c r="B32" s="277"/>
      <c r="C32" s="295"/>
      <c r="D32" s="413"/>
      <c r="E32" s="283"/>
      <c r="F32" s="199" t="s">
        <v>18</v>
      </c>
      <c r="G32" s="199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>
        <v>0</v>
      </c>
      <c r="AA32" s="56">
        <v>0</v>
      </c>
      <c r="AB32" s="196">
        <v>0</v>
      </c>
      <c r="AC32" s="298"/>
      <c r="AD32" s="295"/>
      <c r="AE32" s="295"/>
      <c r="AF32" s="295"/>
      <c r="AG32" s="410"/>
      <c r="AH32" s="410"/>
      <c r="AI32" s="410"/>
      <c r="AJ32" s="410"/>
      <c r="AK32" s="410"/>
    </row>
    <row r="33" spans="1:37" s="57" customFormat="1" ht="30.75" customHeight="1">
      <c r="A33" s="386"/>
      <c r="B33" s="277"/>
      <c r="C33" s="295"/>
      <c r="D33" s="413"/>
      <c r="E33" s="283"/>
      <c r="F33" s="199" t="s">
        <v>48</v>
      </c>
      <c r="G33" s="199">
        <v>1000</v>
      </c>
      <c r="H33" s="56">
        <v>2300</v>
      </c>
      <c r="I33" s="56">
        <v>0</v>
      </c>
      <c r="J33" s="56">
        <v>0</v>
      </c>
      <c r="K33" s="56">
        <v>0</v>
      </c>
      <c r="L33" s="56">
        <v>0</v>
      </c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>
        <v>0</v>
      </c>
      <c r="AA33" s="56">
        <v>0</v>
      </c>
      <c r="AB33" s="196">
        <v>2300</v>
      </c>
      <c r="AC33" s="298"/>
      <c r="AD33" s="295"/>
      <c r="AE33" s="295"/>
      <c r="AF33" s="295"/>
      <c r="AG33" s="410"/>
      <c r="AH33" s="410"/>
      <c r="AI33" s="410"/>
      <c r="AJ33" s="410"/>
      <c r="AK33" s="410"/>
    </row>
    <row r="34" spans="1:37" s="57" customFormat="1" ht="31.5" customHeight="1">
      <c r="A34" s="387"/>
      <c r="B34" s="278"/>
      <c r="C34" s="296"/>
      <c r="D34" s="414"/>
      <c r="E34" s="284"/>
      <c r="F34" s="199" t="s">
        <v>14</v>
      </c>
      <c r="G34" s="199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>
        <v>0</v>
      </c>
      <c r="AA34" s="56">
        <v>0</v>
      </c>
      <c r="AB34" s="196">
        <v>0</v>
      </c>
      <c r="AC34" s="299"/>
      <c r="AD34" s="296"/>
      <c r="AE34" s="296"/>
      <c r="AF34" s="296"/>
      <c r="AG34" s="411"/>
      <c r="AH34" s="411"/>
      <c r="AI34" s="411"/>
      <c r="AJ34" s="411"/>
      <c r="AK34" s="411"/>
    </row>
    <row r="35" spans="1:37" s="57" customFormat="1" ht="30.75" customHeight="1">
      <c r="A35" s="385" t="s">
        <v>30</v>
      </c>
      <c r="B35" s="276" t="s">
        <v>422</v>
      </c>
      <c r="C35" s="294" t="s">
        <v>67</v>
      </c>
      <c r="D35" s="412" t="s">
        <v>15</v>
      </c>
      <c r="E35" s="282">
        <v>11.5</v>
      </c>
      <c r="F35" s="199" t="s">
        <v>2</v>
      </c>
      <c r="G35" s="56">
        <v>3500</v>
      </c>
      <c r="H35" s="56">
        <v>10000</v>
      </c>
      <c r="I35" s="56">
        <v>10000</v>
      </c>
      <c r="J35" s="56">
        <v>10200</v>
      </c>
      <c r="K35" s="56">
        <v>0</v>
      </c>
      <c r="L35" s="56">
        <v>0</v>
      </c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>
        <v>0</v>
      </c>
      <c r="AA35" s="56">
        <v>0</v>
      </c>
      <c r="AB35" s="196">
        <v>30200</v>
      </c>
      <c r="AC35" s="285" t="s">
        <v>402</v>
      </c>
      <c r="AD35" s="294" t="s">
        <v>430</v>
      </c>
      <c r="AE35" s="294">
        <v>340</v>
      </c>
      <c r="AF35" s="288" t="s">
        <v>424</v>
      </c>
      <c r="AG35" s="409"/>
      <c r="AH35" s="409"/>
      <c r="AI35" s="409"/>
      <c r="AJ35" s="409"/>
      <c r="AK35" s="409"/>
    </row>
    <row r="36" spans="1:37" s="57" customFormat="1" ht="33" customHeight="1">
      <c r="A36" s="386"/>
      <c r="B36" s="277"/>
      <c r="C36" s="295"/>
      <c r="D36" s="413"/>
      <c r="E36" s="283"/>
      <c r="F36" s="199" t="s">
        <v>18</v>
      </c>
      <c r="G36" s="199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>
        <v>0</v>
      </c>
      <c r="AA36" s="56">
        <v>0</v>
      </c>
      <c r="AB36" s="196">
        <v>0</v>
      </c>
      <c r="AC36" s="298"/>
      <c r="AD36" s="295"/>
      <c r="AE36" s="295"/>
      <c r="AF36" s="295"/>
      <c r="AG36" s="410"/>
      <c r="AH36" s="410"/>
      <c r="AI36" s="410"/>
      <c r="AJ36" s="410"/>
      <c r="AK36" s="410"/>
    </row>
    <row r="37" spans="1:37" s="57" customFormat="1" ht="33" customHeight="1">
      <c r="A37" s="386"/>
      <c r="B37" s="277"/>
      <c r="C37" s="295"/>
      <c r="D37" s="413"/>
      <c r="E37" s="283"/>
      <c r="F37" s="199" t="s">
        <v>48</v>
      </c>
      <c r="G37" s="199">
        <v>3500</v>
      </c>
      <c r="H37" s="56">
        <v>10000</v>
      </c>
      <c r="I37" s="56">
        <v>10000</v>
      </c>
      <c r="J37" s="56">
        <v>10200</v>
      </c>
      <c r="K37" s="56">
        <v>0</v>
      </c>
      <c r="L37" s="56">
        <v>0</v>
      </c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>
        <v>0</v>
      </c>
      <c r="AA37" s="56">
        <v>0</v>
      </c>
      <c r="AB37" s="196">
        <v>30200</v>
      </c>
      <c r="AC37" s="298"/>
      <c r="AD37" s="295"/>
      <c r="AE37" s="295"/>
      <c r="AF37" s="295"/>
      <c r="AG37" s="410"/>
      <c r="AH37" s="410"/>
      <c r="AI37" s="410"/>
      <c r="AJ37" s="410"/>
      <c r="AK37" s="410"/>
    </row>
    <row r="38" spans="1:37" s="57" customFormat="1" ht="34.5" customHeight="1">
      <c r="A38" s="387"/>
      <c r="B38" s="278"/>
      <c r="C38" s="296"/>
      <c r="D38" s="414"/>
      <c r="E38" s="284"/>
      <c r="F38" s="199" t="s">
        <v>14</v>
      </c>
      <c r="G38" s="199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>
        <v>0</v>
      </c>
      <c r="AA38" s="56">
        <v>0</v>
      </c>
      <c r="AB38" s="196">
        <v>0</v>
      </c>
      <c r="AC38" s="299"/>
      <c r="AD38" s="296"/>
      <c r="AE38" s="296"/>
      <c r="AF38" s="296"/>
      <c r="AG38" s="411"/>
      <c r="AH38" s="411"/>
      <c r="AI38" s="411"/>
      <c r="AJ38" s="411"/>
      <c r="AK38" s="411"/>
    </row>
    <row r="39" spans="1:37" s="57" customFormat="1" ht="29.25" customHeight="1">
      <c r="A39" s="385" t="s">
        <v>426</v>
      </c>
      <c r="B39" s="276" t="s">
        <v>427</v>
      </c>
      <c r="C39" s="294" t="s">
        <v>429</v>
      </c>
      <c r="D39" s="412" t="s">
        <v>15</v>
      </c>
      <c r="E39" s="282">
        <v>12.6</v>
      </c>
      <c r="F39" s="199" t="s">
        <v>2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/>
      <c r="S39" s="56"/>
      <c r="T39" s="56"/>
      <c r="U39" s="56"/>
      <c r="V39" s="56"/>
      <c r="W39" s="56"/>
      <c r="X39" s="56"/>
      <c r="Y39" s="56"/>
      <c r="Z39" s="56">
        <v>0</v>
      </c>
      <c r="AA39" s="56">
        <v>0</v>
      </c>
      <c r="AB39" s="196">
        <v>0</v>
      </c>
      <c r="AC39" s="288" t="s">
        <v>475</v>
      </c>
      <c r="AD39" s="294">
        <v>0.81</v>
      </c>
      <c r="AE39" s="294">
        <v>119</v>
      </c>
      <c r="AF39" s="288" t="s">
        <v>424</v>
      </c>
      <c r="AG39" s="201"/>
      <c r="AH39" s="201"/>
      <c r="AI39" s="201"/>
      <c r="AJ39" s="201"/>
      <c r="AK39" s="201"/>
    </row>
    <row r="40" spans="1:37" s="57" customFormat="1" ht="30" customHeight="1">
      <c r="A40" s="386"/>
      <c r="B40" s="277"/>
      <c r="C40" s="295"/>
      <c r="D40" s="413"/>
      <c r="E40" s="283"/>
      <c r="F40" s="199" t="s">
        <v>18</v>
      </c>
      <c r="G40" s="199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>
        <v>0</v>
      </c>
      <c r="AA40" s="56">
        <v>0</v>
      </c>
      <c r="AB40" s="196">
        <v>0</v>
      </c>
      <c r="AC40" s="295"/>
      <c r="AD40" s="295"/>
      <c r="AE40" s="295"/>
      <c r="AF40" s="295"/>
      <c r="AG40" s="201"/>
      <c r="AH40" s="201"/>
      <c r="AI40" s="201"/>
      <c r="AJ40" s="201"/>
      <c r="AK40" s="201"/>
    </row>
    <row r="41" spans="1:37" s="57" customFormat="1" ht="29.25" customHeight="1">
      <c r="A41" s="386"/>
      <c r="B41" s="277"/>
      <c r="C41" s="295"/>
      <c r="D41" s="413"/>
      <c r="E41" s="283"/>
      <c r="F41" s="199" t="s">
        <v>48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>
        <v>0</v>
      </c>
      <c r="AA41" s="56">
        <v>0</v>
      </c>
      <c r="AB41" s="196">
        <v>0</v>
      </c>
      <c r="AC41" s="295"/>
      <c r="AD41" s="295"/>
      <c r="AE41" s="295"/>
      <c r="AF41" s="295"/>
      <c r="AG41" s="201"/>
      <c r="AH41" s="201"/>
      <c r="AI41" s="201"/>
      <c r="AJ41" s="201"/>
      <c r="AK41" s="201"/>
    </row>
    <row r="42" spans="1:37" s="57" customFormat="1" ht="44.25" customHeight="1">
      <c r="A42" s="387"/>
      <c r="B42" s="278"/>
      <c r="C42" s="296"/>
      <c r="D42" s="414"/>
      <c r="E42" s="284"/>
      <c r="F42" s="199" t="s">
        <v>14</v>
      </c>
      <c r="G42" s="199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>
        <v>0</v>
      </c>
      <c r="AA42" s="56">
        <v>0</v>
      </c>
      <c r="AB42" s="196">
        <v>0</v>
      </c>
      <c r="AC42" s="296"/>
      <c r="AD42" s="296"/>
      <c r="AE42" s="296"/>
      <c r="AF42" s="296"/>
      <c r="AG42" s="201"/>
      <c r="AH42" s="201"/>
      <c r="AI42" s="201"/>
      <c r="AJ42" s="201"/>
      <c r="AK42" s="201"/>
    </row>
    <row r="43" spans="1:37" ht="32.25" customHeight="1">
      <c r="A43" s="333">
        <v>3</v>
      </c>
      <c r="B43" s="418" t="s">
        <v>63</v>
      </c>
      <c r="C43" s="419"/>
      <c r="D43" s="419"/>
      <c r="E43" s="420"/>
      <c r="F43" s="87" t="s">
        <v>2</v>
      </c>
      <c r="G43" s="95">
        <v>8200</v>
      </c>
      <c r="H43" s="95">
        <v>22800</v>
      </c>
      <c r="I43" s="95">
        <v>12700</v>
      </c>
      <c r="J43" s="95">
        <v>10200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95">
        <v>0</v>
      </c>
      <c r="R43" s="95"/>
      <c r="S43" s="95"/>
      <c r="T43" s="95"/>
      <c r="U43" s="95"/>
      <c r="V43" s="95"/>
      <c r="W43" s="95"/>
      <c r="X43" s="95"/>
      <c r="Y43" s="95"/>
      <c r="Z43" s="129">
        <v>0</v>
      </c>
      <c r="AA43" s="129">
        <v>0</v>
      </c>
      <c r="AB43" s="168">
        <v>45700</v>
      </c>
      <c r="AC43" s="312"/>
      <c r="AD43" s="297"/>
      <c r="AE43" s="297"/>
      <c r="AF43" s="312"/>
      <c r="AG43" s="315"/>
      <c r="AH43" s="315"/>
      <c r="AI43" s="315"/>
      <c r="AJ43" s="315"/>
      <c r="AK43" s="315"/>
    </row>
    <row r="44" spans="1:37" ht="32.25" customHeight="1">
      <c r="A44" s="334"/>
      <c r="B44" s="421"/>
      <c r="C44" s="422"/>
      <c r="D44" s="422"/>
      <c r="E44" s="423"/>
      <c r="F44" s="87" t="s">
        <v>18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95">
        <v>0</v>
      </c>
      <c r="R44" s="95"/>
      <c r="S44" s="95"/>
      <c r="T44" s="95"/>
      <c r="U44" s="95"/>
      <c r="V44" s="95"/>
      <c r="W44" s="95"/>
      <c r="X44" s="95"/>
      <c r="Y44" s="95"/>
      <c r="Z44" s="129">
        <v>0</v>
      </c>
      <c r="AA44" s="129">
        <v>0</v>
      </c>
      <c r="AB44" s="168">
        <v>0</v>
      </c>
      <c r="AC44" s="340"/>
      <c r="AD44" s="298"/>
      <c r="AE44" s="298"/>
      <c r="AF44" s="340"/>
      <c r="AG44" s="316"/>
      <c r="AH44" s="316"/>
      <c r="AI44" s="316"/>
      <c r="AJ44" s="316"/>
      <c r="AK44" s="316"/>
    </row>
    <row r="45" spans="1:37" ht="32.25" customHeight="1">
      <c r="A45" s="334"/>
      <c r="B45" s="421"/>
      <c r="C45" s="422"/>
      <c r="D45" s="422"/>
      <c r="E45" s="423"/>
      <c r="F45" s="87" t="s">
        <v>48</v>
      </c>
      <c r="G45" s="95">
        <v>8200</v>
      </c>
      <c r="H45" s="95">
        <v>22800</v>
      </c>
      <c r="I45" s="95">
        <v>12700</v>
      </c>
      <c r="J45" s="95">
        <v>10200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5">
        <v>0</v>
      </c>
      <c r="R45" s="95"/>
      <c r="S45" s="95"/>
      <c r="T45" s="95"/>
      <c r="U45" s="95"/>
      <c r="V45" s="95"/>
      <c r="W45" s="95"/>
      <c r="X45" s="95"/>
      <c r="Y45" s="95"/>
      <c r="Z45" s="129">
        <v>0</v>
      </c>
      <c r="AA45" s="129">
        <v>0</v>
      </c>
      <c r="AB45" s="168">
        <v>45700</v>
      </c>
      <c r="AC45" s="340"/>
      <c r="AD45" s="298"/>
      <c r="AE45" s="298"/>
      <c r="AF45" s="340"/>
      <c r="AG45" s="316"/>
      <c r="AH45" s="316"/>
      <c r="AI45" s="316"/>
      <c r="AJ45" s="316"/>
      <c r="AK45" s="316"/>
    </row>
    <row r="46" spans="1:37" ht="32.25" customHeight="1">
      <c r="A46" s="335"/>
      <c r="B46" s="424"/>
      <c r="C46" s="425"/>
      <c r="D46" s="425"/>
      <c r="E46" s="426"/>
      <c r="F46" s="87" t="s">
        <v>14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95">
        <v>0</v>
      </c>
      <c r="R46" s="95"/>
      <c r="S46" s="95"/>
      <c r="T46" s="95"/>
      <c r="U46" s="95"/>
      <c r="V46" s="95"/>
      <c r="W46" s="95"/>
      <c r="X46" s="95"/>
      <c r="Y46" s="95"/>
      <c r="Z46" s="129">
        <v>0</v>
      </c>
      <c r="AA46" s="129">
        <v>0</v>
      </c>
      <c r="AB46" s="168">
        <v>0</v>
      </c>
      <c r="AC46" s="341"/>
      <c r="AD46" s="299"/>
      <c r="AE46" s="299"/>
      <c r="AF46" s="341"/>
      <c r="AG46" s="317"/>
      <c r="AH46" s="317"/>
      <c r="AI46" s="317"/>
      <c r="AJ46" s="317"/>
      <c r="AK46" s="317"/>
    </row>
    <row r="47" spans="1:37"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</row>
    <row r="48" spans="1:37"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</row>
  </sheetData>
  <mergeCells count="143">
    <mergeCell ref="A39:A42"/>
    <mergeCell ref="AF39:AF42"/>
    <mergeCell ref="AC39:AC42"/>
    <mergeCell ref="C39:C42"/>
    <mergeCell ref="D39:D42"/>
    <mergeCell ref="E39:E42"/>
    <mergeCell ref="B39:B42"/>
    <mergeCell ref="AE39:AE42"/>
    <mergeCell ref="AD39:AD42"/>
    <mergeCell ref="AF27:AF30"/>
    <mergeCell ref="D23:D26"/>
    <mergeCell ref="G3:AB3"/>
    <mergeCell ref="G4:G5"/>
    <mergeCell ref="H4:L4"/>
    <mergeCell ref="AB4:AB5"/>
    <mergeCell ref="AC11:AC14"/>
    <mergeCell ref="AC3:AC5"/>
    <mergeCell ref="AD27:AD30"/>
    <mergeCell ref="AE27:AE30"/>
    <mergeCell ref="AI19:AI22"/>
    <mergeCell ref="AJ19:AJ22"/>
    <mergeCell ref="AK19:AK22"/>
    <mergeCell ref="A7:A10"/>
    <mergeCell ref="D7:D10"/>
    <mergeCell ref="E7:E10"/>
    <mergeCell ref="AC7:AC10"/>
    <mergeCell ref="AF7:AF10"/>
    <mergeCell ref="B7:C10"/>
    <mergeCell ref="A19:A22"/>
    <mergeCell ref="B19:C22"/>
    <mergeCell ref="D19:D22"/>
    <mergeCell ref="E19:E22"/>
    <mergeCell ref="AC19:AC22"/>
    <mergeCell ref="AF19:AF22"/>
    <mergeCell ref="AG19:AG22"/>
    <mergeCell ref="AH19:AH22"/>
    <mergeCell ref="AJ11:AJ14"/>
    <mergeCell ref="AK11:AK14"/>
    <mergeCell ref="AF11:AF14"/>
    <mergeCell ref="AG11:AG14"/>
    <mergeCell ref="AH11:AH14"/>
    <mergeCell ref="AI11:AI14"/>
    <mergeCell ref="E11:E14"/>
    <mergeCell ref="AJ43:AJ46"/>
    <mergeCell ref="AK43:AK46"/>
    <mergeCell ref="A43:A46"/>
    <mergeCell ref="B43:E46"/>
    <mergeCell ref="AC43:AC46"/>
    <mergeCell ref="AF43:AF46"/>
    <mergeCell ref="AG43:AG46"/>
    <mergeCell ref="AH43:AH46"/>
    <mergeCell ref="AI43:AI46"/>
    <mergeCell ref="AD43:AD46"/>
    <mergeCell ref="AE43:AE46"/>
    <mergeCell ref="AJ35:AJ38"/>
    <mergeCell ref="AK35:AK38"/>
    <mergeCell ref="E35:E38"/>
    <mergeCell ref="AC35:AC38"/>
    <mergeCell ref="AF35:AF38"/>
    <mergeCell ref="AG35:AG38"/>
    <mergeCell ref="AH35:AH38"/>
    <mergeCell ref="AI35:AI38"/>
    <mergeCell ref="A35:A38"/>
    <mergeCell ref="B35:B38"/>
    <mergeCell ref="C35:C38"/>
    <mergeCell ref="D35:D38"/>
    <mergeCell ref="AD35:AD38"/>
    <mergeCell ref="AE35:AE38"/>
    <mergeCell ref="AG31:AG34"/>
    <mergeCell ref="AH31:AH34"/>
    <mergeCell ref="AI31:AI34"/>
    <mergeCell ref="AJ31:AJ34"/>
    <mergeCell ref="AK31:AK34"/>
    <mergeCell ref="A31:A34"/>
    <mergeCell ref="B31:B34"/>
    <mergeCell ref="C31:C34"/>
    <mergeCell ref="D31:D34"/>
    <mergeCell ref="E31:E34"/>
    <mergeCell ref="AC31:AC34"/>
    <mergeCell ref="AF31:AF34"/>
    <mergeCell ref="AD31:AD34"/>
    <mergeCell ref="AE31:AE34"/>
    <mergeCell ref="AG27:AG30"/>
    <mergeCell ref="AH27:AH30"/>
    <mergeCell ref="AI27:AI30"/>
    <mergeCell ref="AJ27:AJ30"/>
    <mergeCell ref="AK27:AK30"/>
    <mergeCell ref="AJ23:AJ26"/>
    <mergeCell ref="AK23:AK26"/>
    <mergeCell ref="A27:A30"/>
    <mergeCell ref="B27:B30"/>
    <mergeCell ref="C27:C30"/>
    <mergeCell ref="D27:D30"/>
    <mergeCell ref="E27:E30"/>
    <mergeCell ref="AC27:AC30"/>
    <mergeCell ref="E23:E26"/>
    <mergeCell ref="AC23:AC26"/>
    <mergeCell ref="AF23:AF26"/>
    <mergeCell ref="AG23:AG26"/>
    <mergeCell ref="AH23:AH26"/>
    <mergeCell ref="AI23:AI26"/>
    <mergeCell ref="A23:A26"/>
    <mergeCell ref="B23:B26"/>
    <mergeCell ref="C23:C26"/>
    <mergeCell ref="AD23:AD26"/>
    <mergeCell ref="AE23:AE26"/>
    <mergeCell ref="AG3:AG5"/>
    <mergeCell ref="AH3:AI3"/>
    <mergeCell ref="AJ3:AJ5"/>
    <mergeCell ref="AK3:AK5"/>
    <mergeCell ref="AH4:AH5"/>
    <mergeCell ref="AI4:AI5"/>
    <mergeCell ref="AG7:AG10"/>
    <mergeCell ref="AH7:AH10"/>
    <mergeCell ref="AI7:AI10"/>
    <mergeCell ref="AJ7:AJ10"/>
    <mergeCell ref="AK7:AK10"/>
    <mergeCell ref="A2:AF2"/>
    <mergeCell ref="AF3:AF5"/>
    <mergeCell ref="M4:Q4"/>
    <mergeCell ref="R4:Y4"/>
    <mergeCell ref="A11:A14"/>
    <mergeCell ref="B11:B14"/>
    <mergeCell ref="C11:C14"/>
    <mergeCell ref="D11:D14"/>
    <mergeCell ref="A3:A5"/>
    <mergeCell ref="B3:B5"/>
    <mergeCell ref="C3:C5"/>
    <mergeCell ref="D3:E4"/>
    <mergeCell ref="F3:F5"/>
    <mergeCell ref="AD3:AD5"/>
    <mergeCell ref="AE3:AE5"/>
    <mergeCell ref="AD11:AD14"/>
    <mergeCell ref="AE11:AE14"/>
    <mergeCell ref="A15:A18"/>
    <mergeCell ref="B15:B18"/>
    <mergeCell ref="C15:C18"/>
    <mergeCell ref="D15:D18"/>
    <mergeCell ref="E15:E18"/>
    <mergeCell ref="AC15:AC18"/>
    <mergeCell ref="AD15:AD18"/>
    <mergeCell ref="AE15:AE18"/>
    <mergeCell ref="AF15:AF18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N412"/>
  <sheetViews>
    <sheetView view="pageBreakPreview" zoomScale="55" zoomScaleNormal="50" zoomScaleSheetLayoutView="55" workbookViewId="0"/>
  </sheetViews>
  <sheetFormatPr defaultRowHeight="15.75" outlineLevelCol="1"/>
  <cols>
    <col min="1" max="1" width="10.7109375" style="22" customWidth="1"/>
    <col min="2" max="2" width="32.7109375" style="7" customWidth="1"/>
    <col min="3" max="3" width="28.5703125" style="6" customWidth="1"/>
    <col min="4" max="4" width="9.28515625" style="7" customWidth="1"/>
    <col min="5" max="5" width="12.5703125" style="78" customWidth="1"/>
    <col min="6" max="6" width="23.140625" style="128" customWidth="1"/>
    <col min="7" max="7" width="14.7109375" style="128" customWidth="1"/>
    <col min="8" max="8" width="14" style="143" bestFit="1" customWidth="1"/>
    <col min="9" max="10" width="15.7109375" style="143" bestFit="1" customWidth="1"/>
    <col min="11" max="12" width="14" style="143" bestFit="1" customWidth="1"/>
    <col min="13" max="13" width="14" style="143" hidden="1" customWidth="1" outlineLevel="1"/>
    <col min="14" max="14" width="12.42578125" style="143" hidden="1" customWidth="1" outlineLevel="1"/>
    <col min="15" max="15" width="16.28515625" style="143" hidden="1" customWidth="1" outlineLevel="1"/>
    <col min="16" max="25" width="14" style="143" hidden="1" customWidth="1" outlineLevel="1"/>
    <col min="26" max="26" width="15.28515625" style="204" bestFit="1" customWidth="1" collapsed="1"/>
    <col min="27" max="27" width="15.28515625" style="204" customWidth="1"/>
    <col min="28" max="28" width="15.5703125" style="205" customWidth="1"/>
    <col min="29" max="29" width="21.85546875" style="6" customWidth="1"/>
    <col min="30" max="30" width="30.140625" style="6" customWidth="1"/>
    <col min="31" max="31" width="17.42578125" style="7" customWidth="1"/>
    <col min="32" max="32" width="17" style="7" customWidth="1"/>
    <col min="33" max="33" width="16.85546875" style="7" customWidth="1"/>
    <col min="34" max="34" width="13" style="7" customWidth="1"/>
    <col min="35" max="35" width="16.7109375" style="7" customWidth="1"/>
    <col min="36" max="16384" width="9.140625" style="7"/>
  </cols>
  <sheetData>
    <row r="1" spans="1:35">
      <c r="AI1" s="138" t="s">
        <v>404</v>
      </c>
    </row>
    <row r="2" spans="1:35" ht="17.25" customHeight="1">
      <c r="A2" s="400" t="s">
        <v>383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  <c r="AH2" s="400"/>
      <c r="AI2" s="400"/>
    </row>
    <row r="3" spans="1:35" s="182" customFormat="1" ht="15.75" customHeight="1">
      <c r="A3" s="406" t="s">
        <v>17</v>
      </c>
      <c r="B3" s="407" t="s">
        <v>43</v>
      </c>
      <c r="C3" s="407" t="s">
        <v>32</v>
      </c>
      <c r="D3" s="407" t="s">
        <v>33</v>
      </c>
      <c r="E3" s="407"/>
      <c r="F3" s="407" t="s">
        <v>39</v>
      </c>
      <c r="G3" s="447" t="s">
        <v>36</v>
      </c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447"/>
      <c r="X3" s="447"/>
      <c r="Y3" s="447"/>
      <c r="Z3" s="447"/>
      <c r="AA3" s="447"/>
      <c r="AB3" s="447"/>
      <c r="AC3" s="339" t="s">
        <v>46</v>
      </c>
      <c r="AD3" s="339" t="s">
        <v>119</v>
      </c>
      <c r="AE3" s="339" t="s">
        <v>47</v>
      </c>
      <c r="AF3" s="250" t="s">
        <v>353</v>
      </c>
      <c r="AG3" s="250" t="s">
        <v>354</v>
      </c>
      <c r="AH3" s="407" t="s">
        <v>40</v>
      </c>
      <c r="AI3" s="407" t="s">
        <v>42</v>
      </c>
    </row>
    <row r="4" spans="1:35" s="182" customFormat="1">
      <c r="A4" s="406"/>
      <c r="B4" s="407"/>
      <c r="C4" s="407"/>
      <c r="D4" s="407"/>
      <c r="E4" s="407"/>
      <c r="F4" s="407"/>
      <c r="G4" s="407" t="s">
        <v>470</v>
      </c>
      <c r="H4" s="445" t="s">
        <v>0</v>
      </c>
      <c r="I4" s="445"/>
      <c r="J4" s="445"/>
      <c r="K4" s="445"/>
      <c r="L4" s="445"/>
      <c r="M4" s="445" t="s">
        <v>1</v>
      </c>
      <c r="N4" s="445"/>
      <c r="O4" s="445"/>
      <c r="P4" s="445"/>
      <c r="Q4" s="445"/>
      <c r="R4" s="445" t="s">
        <v>438</v>
      </c>
      <c r="S4" s="445"/>
      <c r="T4" s="445"/>
      <c r="U4" s="445"/>
      <c r="V4" s="445"/>
      <c r="W4" s="445"/>
      <c r="X4" s="445"/>
      <c r="Y4" s="445"/>
      <c r="Z4" s="260" t="s">
        <v>1</v>
      </c>
      <c r="AA4" s="260" t="s">
        <v>438</v>
      </c>
      <c r="AB4" s="446" t="s">
        <v>477</v>
      </c>
      <c r="AC4" s="340"/>
      <c r="AD4" s="340"/>
      <c r="AE4" s="340"/>
      <c r="AF4" s="408" t="s">
        <v>2</v>
      </c>
      <c r="AG4" s="408" t="s">
        <v>2</v>
      </c>
      <c r="AH4" s="407"/>
      <c r="AI4" s="407"/>
    </row>
    <row r="5" spans="1:35" s="182" customFormat="1" ht="31.5">
      <c r="A5" s="406"/>
      <c r="B5" s="407"/>
      <c r="C5" s="407"/>
      <c r="D5" s="178" t="s">
        <v>34</v>
      </c>
      <c r="E5" s="96" t="s">
        <v>35</v>
      </c>
      <c r="F5" s="407"/>
      <c r="G5" s="407"/>
      <c r="H5" s="260" t="s">
        <v>3</v>
      </c>
      <c r="I5" s="260" t="s">
        <v>4</v>
      </c>
      <c r="J5" s="260" t="s">
        <v>5</v>
      </c>
      <c r="K5" s="260" t="s">
        <v>6</v>
      </c>
      <c r="L5" s="260" t="s">
        <v>7</v>
      </c>
      <c r="M5" s="253" t="s">
        <v>8</v>
      </c>
      <c r="N5" s="253" t="s">
        <v>9</v>
      </c>
      <c r="O5" s="253" t="s">
        <v>10</v>
      </c>
      <c r="P5" s="253" t="s">
        <v>11</v>
      </c>
      <c r="Q5" s="253" t="s">
        <v>12</v>
      </c>
      <c r="R5" s="253" t="s">
        <v>13</v>
      </c>
      <c r="S5" s="253" t="s">
        <v>440</v>
      </c>
      <c r="T5" s="253" t="s">
        <v>441</v>
      </c>
      <c r="U5" s="253" t="s">
        <v>442</v>
      </c>
      <c r="V5" s="253" t="s">
        <v>443</v>
      </c>
      <c r="W5" s="253" t="s">
        <v>444</v>
      </c>
      <c r="X5" s="253" t="s">
        <v>445</v>
      </c>
      <c r="Y5" s="253" t="s">
        <v>446</v>
      </c>
      <c r="Z5" s="260" t="s">
        <v>120</v>
      </c>
      <c r="AA5" s="260" t="s">
        <v>439</v>
      </c>
      <c r="AB5" s="446"/>
      <c r="AC5" s="341"/>
      <c r="AD5" s="341"/>
      <c r="AE5" s="341"/>
      <c r="AF5" s="408"/>
      <c r="AG5" s="408"/>
      <c r="AH5" s="407"/>
      <c r="AI5" s="407"/>
    </row>
    <row r="6" spans="1:35" s="182" customFormat="1">
      <c r="A6" s="252" t="s">
        <v>20</v>
      </c>
      <c r="B6" s="252">
        <v>2</v>
      </c>
      <c r="C6" s="185">
        <v>3</v>
      </c>
      <c r="D6" s="252">
        <v>4</v>
      </c>
      <c r="E6" s="179">
        <v>5</v>
      </c>
      <c r="F6" s="179">
        <v>6</v>
      </c>
      <c r="G6" s="179">
        <v>7</v>
      </c>
      <c r="H6" s="179">
        <v>8</v>
      </c>
      <c r="I6" s="179">
        <v>9</v>
      </c>
      <c r="J6" s="179">
        <v>10</v>
      </c>
      <c r="K6" s="179">
        <v>11</v>
      </c>
      <c r="L6" s="179">
        <v>12</v>
      </c>
      <c r="M6" s="179">
        <v>13</v>
      </c>
      <c r="N6" s="179">
        <v>14</v>
      </c>
      <c r="O6" s="179">
        <v>15</v>
      </c>
      <c r="P6" s="179">
        <v>16</v>
      </c>
      <c r="Q6" s="179">
        <v>17</v>
      </c>
      <c r="R6" s="179">
        <v>18</v>
      </c>
      <c r="S6" s="179">
        <v>19</v>
      </c>
      <c r="T6" s="179">
        <v>20</v>
      </c>
      <c r="U6" s="179">
        <v>21</v>
      </c>
      <c r="V6" s="179">
        <v>22</v>
      </c>
      <c r="W6" s="179">
        <v>23</v>
      </c>
      <c r="X6" s="179">
        <v>24</v>
      </c>
      <c r="Y6" s="179">
        <v>25</v>
      </c>
      <c r="Z6" s="190">
        <v>13</v>
      </c>
      <c r="AA6" s="190">
        <v>14</v>
      </c>
      <c r="AB6" s="190">
        <v>15</v>
      </c>
      <c r="AC6" s="179">
        <v>16</v>
      </c>
      <c r="AD6" s="179">
        <v>17</v>
      </c>
      <c r="AE6" s="179">
        <v>18</v>
      </c>
      <c r="AF6" s="179">
        <v>19</v>
      </c>
      <c r="AG6" s="179">
        <v>20</v>
      </c>
      <c r="AH6" s="179">
        <v>21</v>
      </c>
      <c r="AI6" s="179">
        <v>22</v>
      </c>
    </row>
    <row r="7" spans="1:35">
      <c r="A7" s="453">
        <v>1</v>
      </c>
      <c r="B7" s="454" t="s">
        <v>45</v>
      </c>
      <c r="C7" s="454"/>
      <c r="D7" s="454"/>
      <c r="E7" s="454"/>
      <c r="F7" s="10" t="s">
        <v>2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2">
        <v>0</v>
      </c>
      <c r="AC7" s="369"/>
      <c r="AD7" s="369"/>
      <c r="AE7" s="363"/>
      <c r="AF7" s="363"/>
      <c r="AG7" s="363"/>
      <c r="AH7" s="363"/>
      <c r="AI7" s="363"/>
    </row>
    <row r="8" spans="1:35">
      <c r="A8" s="453"/>
      <c r="B8" s="454"/>
      <c r="C8" s="454"/>
      <c r="D8" s="454"/>
      <c r="E8" s="454"/>
      <c r="F8" s="10" t="s">
        <v>18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2">
        <v>0</v>
      </c>
      <c r="AC8" s="455"/>
      <c r="AD8" s="455"/>
      <c r="AE8" s="364"/>
      <c r="AF8" s="364"/>
      <c r="AG8" s="364"/>
      <c r="AH8" s="364"/>
      <c r="AI8" s="364"/>
    </row>
    <row r="9" spans="1:35">
      <c r="A9" s="453"/>
      <c r="B9" s="454"/>
      <c r="C9" s="454"/>
      <c r="D9" s="454"/>
      <c r="E9" s="454"/>
      <c r="F9" s="10" t="s">
        <v>48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2">
        <v>0</v>
      </c>
      <c r="AC9" s="455"/>
      <c r="AD9" s="455"/>
      <c r="AE9" s="364"/>
      <c r="AF9" s="364"/>
      <c r="AG9" s="364"/>
      <c r="AH9" s="364"/>
      <c r="AI9" s="364"/>
    </row>
    <row r="10" spans="1:35" ht="31.5">
      <c r="A10" s="453"/>
      <c r="B10" s="454"/>
      <c r="C10" s="454"/>
      <c r="D10" s="454"/>
      <c r="E10" s="454"/>
      <c r="F10" s="10" t="s">
        <v>14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2">
        <v>0</v>
      </c>
      <c r="AC10" s="456"/>
      <c r="AD10" s="456"/>
      <c r="AE10" s="365"/>
      <c r="AF10" s="365"/>
      <c r="AG10" s="365"/>
      <c r="AH10" s="365"/>
      <c r="AI10" s="365"/>
    </row>
    <row r="11" spans="1:35">
      <c r="A11" s="448" t="s">
        <v>24</v>
      </c>
      <c r="B11" s="449" t="s">
        <v>352</v>
      </c>
      <c r="C11" s="450"/>
      <c r="D11" s="451"/>
      <c r="E11" s="452"/>
      <c r="F11" s="254" t="s">
        <v>2</v>
      </c>
      <c r="G11" s="241">
        <v>0</v>
      </c>
      <c r="H11" s="241">
        <v>0</v>
      </c>
      <c r="I11" s="241">
        <v>0</v>
      </c>
      <c r="J11" s="241">
        <v>0</v>
      </c>
      <c r="K11" s="241">
        <v>0</v>
      </c>
      <c r="L11" s="241">
        <v>0</v>
      </c>
      <c r="M11" s="241">
        <v>0</v>
      </c>
      <c r="N11" s="241"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0</v>
      </c>
      <c r="U11" s="241">
        <v>0</v>
      </c>
      <c r="V11" s="241">
        <v>0</v>
      </c>
      <c r="W11" s="241">
        <v>0</v>
      </c>
      <c r="X11" s="241">
        <v>0</v>
      </c>
      <c r="Y11" s="241">
        <v>0</v>
      </c>
      <c r="Z11" s="240">
        <v>0</v>
      </c>
      <c r="AA11" s="240">
        <v>0</v>
      </c>
      <c r="AB11" s="255">
        <v>0</v>
      </c>
      <c r="AC11" s="285" t="s">
        <v>402</v>
      </c>
      <c r="AD11" s="285" t="s">
        <v>476</v>
      </c>
      <c r="AE11" s="315"/>
      <c r="AF11" s="315"/>
      <c r="AG11" s="315"/>
      <c r="AH11" s="315"/>
      <c r="AI11" s="315"/>
    </row>
    <row r="12" spans="1:35">
      <c r="A12" s="448"/>
      <c r="B12" s="449"/>
      <c r="C12" s="450"/>
      <c r="D12" s="451"/>
      <c r="E12" s="452"/>
      <c r="F12" s="254" t="s">
        <v>18</v>
      </c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0">
        <v>0</v>
      </c>
      <c r="AA12" s="240">
        <v>0</v>
      </c>
      <c r="AB12" s="255">
        <v>0</v>
      </c>
      <c r="AC12" s="298"/>
      <c r="AD12" s="298"/>
      <c r="AE12" s="316"/>
      <c r="AF12" s="316"/>
      <c r="AG12" s="316"/>
      <c r="AH12" s="316"/>
      <c r="AI12" s="316"/>
    </row>
    <row r="13" spans="1:35">
      <c r="A13" s="448"/>
      <c r="B13" s="449"/>
      <c r="C13" s="450"/>
      <c r="D13" s="451"/>
      <c r="E13" s="452"/>
      <c r="F13" s="254" t="s">
        <v>48</v>
      </c>
      <c r="G13" s="241">
        <v>0</v>
      </c>
      <c r="H13" s="241">
        <v>0</v>
      </c>
      <c r="I13" s="241">
        <v>0</v>
      </c>
      <c r="J13" s="241">
        <v>0</v>
      </c>
      <c r="K13" s="241">
        <v>0</v>
      </c>
      <c r="L13" s="241">
        <v>0</v>
      </c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0">
        <v>0</v>
      </c>
      <c r="AA13" s="240">
        <v>0</v>
      </c>
      <c r="AB13" s="255">
        <v>0</v>
      </c>
      <c r="AC13" s="298"/>
      <c r="AD13" s="298"/>
      <c r="AE13" s="316"/>
      <c r="AF13" s="316"/>
      <c r="AG13" s="316"/>
      <c r="AH13" s="316"/>
      <c r="AI13" s="316"/>
    </row>
    <row r="14" spans="1:35" ht="31.5">
      <c r="A14" s="448"/>
      <c r="B14" s="449"/>
      <c r="C14" s="450"/>
      <c r="D14" s="451"/>
      <c r="E14" s="452"/>
      <c r="F14" s="254" t="s">
        <v>14</v>
      </c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0">
        <v>0</v>
      </c>
      <c r="AA14" s="240">
        <v>0</v>
      </c>
      <c r="AB14" s="255">
        <v>0</v>
      </c>
      <c r="AC14" s="299"/>
      <c r="AD14" s="299"/>
      <c r="AE14" s="317"/>
      <c r="AF14" s="317"/>
      <c r="AG14" s="317"/>
      <c r="AH14" s="317"/>
      <c r="AI14" s="317"/>
    </row>
    <row r="15" spans="1:35">
      <c r="A15" s="453">
        <v>2</v>
      </c>
      <c r="B15" s="454" t="s">
        <v>50</v>
      </c>
      <c r="C15" s="454"/>
      <c r="D15" s="454"/>
      <c r="E15" s="454"/>
      <c r="F15" s="10" t="s">
        <v>2</v>
      </c>
      <c r="G15" s="132">
        <v>0</v>
      </c>
      <c r="H15" s="132">
        <v>2897</v>
      </c>
      <c r="I15" s="132">
        <v>360878</v>
      </c>
      <c r="J15" s="132">
        <v>354361.77</v>
      </c>
      <c r="K15" s="132">
        <v>68483.83</v>
      </c>
      <c r="L15" s="132">
        <v>65782.28</v>
      </c>
      <c r="M15" s="132">
        <v>0</v>
      </c>
      <c r="N15" s="132">
        <v>0</v>
      </c>
      <c r="O15" s="132">
        <v>35443.230000000003</v>
      </c>
      <c r="P15" s="132">
        <v>36173.279999999999</v>
      </c>
      <c r="Q15" s="132">
        <v>0</v>
      </c>
      <c r="R15" s="132">
        <v>0</v>
      </c>
      <c r="S15" s="132">
        <v>0</v>
      </c>
      <c r="T15" s="132">
        <v>0</v>
      </c>
      <c r="U15" s="132">
        <v>0</v>
      </c>
      <c r="V15" s="132">
        <v>0</v>
      </c>
      <c r="W15" s="132">
        <v>0</v>
      </c>
      <c r="X15" s="132">
        <v>0</v>
      </c>
      <c r="Y15" s="132">
        <v>0</v>
      </c>
      <c r="Z15" s="11">
        <v>71616.510000000009</v>
      </c>
      <c r="AA15" s="11">
        <v>0</v>
      </c>
      <c r="AB15" s="12">
        <v>924019.39</v>
      </c>
      <c r="AC15" s="369"/>
      <c r="AD15" s="369"/>
      <c r="AE15" s="363"/>
      <c r="AF15" s="363"/>
      <c r="AG15" s="363"/>
      <c r="AH15" s="363"/>
      <c r="AI15" s="363"/>
    </row>
    <row r="16" spans="1:35">
      <c r="A16" s="453"/>
      <c r="B16" s="454"/>
      <c r="C16" s="454"/>
      <c r="D16" s="454"/>
      <c r="E16" s="454"/>
      <c r="F16" s="10" t="s">
        <v>18</v>
      </c>
      <c r="G16" s="132">
        <v>0</v>
      </c>
      <c r="H16" s="132">
        <v>1926.1</v>
      </c>
      <c r="I16" s="132">
        <v>239983.87000000002</v>
      </c>
      <c r="J16" s="132">
        <v>234744.51639530022</v>
      </c>
      <c r="K16" s="132">
        <v>45541.75</v>
      </c>
      <c r="L16" s="132">
        <v>43745.22</v>
      </c>
      <c r="M16" s="132">
        <v>0</v>
      </c>
      <c r="N16" s="132">
        <v>0</v>
      </c>
      <c r="O16" s="132">
        <v>23569.75</v>
      </c>
      <c r="P16" s="132">
        <v>24055.23</v>
      </c>
      <c r="Q16" s="132">
        <v>0</v>
      </c>
      <c r="R16" s="132">
        <v>0</v>
      </c>
      <c r="S16" s="132">
        <v>0</v>
      </c>
      <c r="T16" s="132">
        <v>0</v>
      </c>
      <c r="U16" s="132">
        <v>0</v>
      </c>
      <c r="V16" s="132">
        <v>0</v>
      </c>
      <c r="W16" s="132">
        <v>0</v>
      </c>
      <c r="X16" s="132">
        <v>0</v>
      </c>
      <c r="Y16" s="132">
        <v>0</v>
      </c>
      <c r="Z16" s="11">
        <v>47624.979999999996</v>
      </c>
      <c r="AA16" s="11">
        <v>0</v>
      </c>
      <c r="AB16" s="12">
        <v>613566.4363953002</v>
      </c>
      <c r="AC16" s="455"/>
      <c r="AD16" s="455"/>
      <c r="AE16" s="364"/>
      <c r="AF16" s="364"/>
      <c r="AG16" s="364"/>
      <c r="AH16" s="364"/>
      <c r="AI16" s="364"/>
    </row>
    <row r="17" spans="1:40">
      <c r="A17" s="453"/>
      <c r="B17" s="454"/>
      <c r="C17" s="454"/>
      <c r="D17" s="454"/>
      <c r="E17" s="454"/>
      <c r="F17" s="10" t="s">
        <v>48</v>
      </c>
      <c r="G17" s="132">
        <v>0</v>
      </c>
      <c r="H17" s="132">
        <v>101.8</v>
      </c>
      <c r="I17" s="132">
        <v>12630.730000000001</v>
      </c>
      <c r="J17" s="132">
        <v>12354.968757647386</v>
      </c>
      <c r="K17" s="132">
        <v>2396.9300000000003</v>
      </c>
      <c r="L17" s="132">
        <v>2302.3799999999974</v>
      </c>
      <c r="M17" s="132">
        <v>0</v>
      </c>
      <c r="N17" s="132">
        <v>0</v>
      </c>
      <c r="O17" s="132">
        <v>1240.5100000000039</v>
      </c>
      <c r="P17" s="132">
        <v>1266.0699999999997</v>
      </c>
      <c r="Q17" s="132">
        <v>0</v>
      </c>
      <c r="R17" s="132">
        <v>0</v>
      </c>
      <c r="S17" s="132">
        <v>0</v>
      </c>
      <c r="T17" s="132">
        <v>0</v>
      </c>
      <c r="U17" s="132">
        <v>0</v>
      </c>
      <c r="V17" s="132">
        <v>0</v>
      </c>
      <c r="W17" s="132">
        <v>0</v>
      </c>
      <c r="X17" s="132">
        <v>0</v>
      </c>
      <c r="Y17" s="132">
        <v>0</v>
      </c>
      <c r="Z17" s="11">
        <v>2506.5800000000036</v>
      </c>
      <c r="AA17" s="11">
        <v>0</v>
      </c>
      <c r="AB17" s="12">
        <v>32293.388757647386</v>
      </c>
      <c r="AC17" s="455"/>
      <c r="AD17" s="455"/>
      <c r="AE17" s="364"/>
      <c r="AF17" s="364"/>
      <c r="AG17" s="364"/>
      <c r="AH17" s="364"/>
      <c r="AI17" s="364"/>
    </row>
    <row r="18" spans="1:40" ht="31.5">
      <c r="A18" s="453"/>
      <c r="B18" s="454"/>
      <c r="C18" s="454"/>
      <c r="D18" s="454"/>
      <c r="E18" s="454"/>
      <c r="F18" s="10" t="s">
        <v>14</v>
      </c>
      <c r="G18" s="132">
        <v>0</v>
      </c>
      <c r="H18" s="132">
        <v>869.1</v>
      </c>
      <c r="I18" s="132">
        <v>108263.4</v>
      </c>
      <c r="J18" s="132">
        <v>107262.28484705239</v>
      </c>
      <c r="K18" s="132">
        <v>20545.150000000001</v>
      </c>
      <c r="L18" s="132">
        <v>19734.68</v>
      </c>
      <c r="M18" s="132">
        <v>0</v>
      </c>
      <c r="N18" s="132">
        <v>0</v>
      </c>
      <c r="O18" s="132">
        <v>10632.97</v>
      </c>
      <c r="P18" s="132">
        <v>10851.98</v>
      </c>
      <c r="Q18" s="132">
        <v>0</v>
      </c>
      <c r="R18" s="132">
        <v>0</v>
      </c>
      <c r="S18" s="132">
        <v>0</v>
      </c>
      <c r="T18" s="132">
        <v>0</v>
      </c>
      <c r="U18" s="132">
        <v>0</v>
      </c>
      <c r="V18" s="132">
        <v>0</v>
      </c>
      <c r="W18" s="132">
        <v>0</v>
      </c>
      <c r="X18" s="132">
        <v>0</v>
      </c>
      <c r="Y18" s="132">
        <v>0</v>
      </c>
      <c r="Z18" s="11">
        <v>21484.949999999997</v>
      </c>
      <c r="AA18" s="11">
        <v>0</v>
      </c>
      <c r="AB18" s="12">
        <v>278159.56484705233</v>
      </c>
      <c r="AC18" s="456"/>
      <c r="AD18" s="456"/>
      <c r="AE18" s="365"/>
      <c r="AF18" s="365"/>
      <c r="AG18" s="365"/>
      <c r="AH18" s="365"/>
      <c r="AI18" s="365"/>
      <c r="AJ18" s="146"/>
      <c r="AK18" s="146"/>
      <c r="AL18" s="146"/>
      <c r="AM18" s="146"/>
      <c r="AN18" s="146"/>
    </row>
    <row r="19" spans="1:40" s="245" customFormat="1" ht="48.75" customHeight="1">
      <c r="A19" s="468" t="s">
        <v>25</v>
      </c>
      <c r="B19" s="469" t="s">
        <v>44</v>
      </c>
      <c r="C19" s="469"/>
      <c r="D19" s="469"/>
      <c r="E19" s="469"/>
      <c r="F19" s="243" t="s">
        <v>2</v>
      </c>
      <c r="G19" s="145">
        <v>0</v>
      </c>
      <c r="H19" s="145">
        <v>2897</v>
      </c>
      <c r="I19" s="145">
        <v>360878</v>
      </c>
      <c r="J19" s="145">
        <v>319736.47000000003</v>
      </c>
      <c r="K19" s="145">
        <v>68483.83</v>
      </c>
      <c r="L19" s="145">
        <v>0</v>
      </c>
      <c r="M19" s="145">
        <v>0</v>
      </c>
      <c r="N19" s="145">
        <v>0</v>
      </c>
      <c r="O19" s="145">
        <v>0</v>
      </c>
      <c r="P19" s="145">
        <v>0</v>
      </c>
      <c r="Q19" s="145">
        <v>0</v>
      </c>
      <c r="R19" s="145">
        <v>0</v>
      </c>
      <c r="S19" s="145">
        <v>0</v>
      </c>
      <c r="T19" s="145">
        <v>0</v>
      </c>
      <c r="U19" s="145">
        <v>0</v>
      </c>
      <c r="V19" s="145">
        <v>0</v>
      </c>
      <c r="W19" s="145">
        <v>0</v>
      </c>
      <c r="X19" s="145">
        <v>0</v>
      </c>
      <c r="Y19" s="145">
        <v>0</v>
      </c>
      <c r="Z19" s="145">
        <v>0</v>
      </c>
      <c r="AA19" s="145">
        <v>0</v>
      </c>
      <c r="AB19" s="244">
        <v>751995.29999999993</v>
      </c>
      <c r="AC19" s="465"/>
      <c r="AD19" s="465"/>
      <c r="AE19" s="465"/>
      <c r="AF19" s="465"/>
      <c r="AG19" s="465"/>
      <c r="AH19" s="465"/>
      <c r="AI19" s="465"/>
      <c r="AJ19" s="246"/>
      <c r="AK19" s="246"/>
      <c r="AL19" s="246"/>
      <c r="AM19" s="246"/>
      <c r="AN19" s="246"/>
    </row>
    <row r="20" spans="1:40">
      <c r="A20" s="468"/>
      <c r="B20" s="469"/>
      <c r="C20" s="469"/>
      <c r="D20" s="469"/>
      <c r="E20" s="469"/>
      <c r="F20" s="19" t="s">
        <v>18</v>
      </c>
      <c r="G20" s="145">
        <v>0</v>
      </c>
      <c r="H20" s="145">
        <v>1926.1</v>
      </c>
      <c r="I20" s="145">
        <v>239983.87000000002</v>
      </c>
      <c r="J20" s="145">
        <v>213816.80000000002</v>
      </c>
      <c r="K20" s="145">
        <v>45541.75</v>
      </c>
      <c r="L20" s="145">
        <v>0</v>
      </c>
      <c r="M20" s="145">
        <v>0</v>
      </c>
      <c r="N20" s="145">
        <v>0</v>
      </c>
      <c r="O20" s="145">
        <v>0</v>
      </c>
      <c r="P20" s="145">
        <v>0</v>
      </c>
      <c r="Q20" s="145">
        <v>0</v>
      </c>
      <c r="R20" s="145">
        <v>0</v>
      </c>
      <c r="S20" s="145">
        <v>0</v>
      </c>
      <c r="T20" s="145">
        <v>0</v>
      </c>
      <c r="U20" s="145">
        <v>0</v>
      </c>
      <c r="V20" s="145">
        <v>0</v>
      </c>
      <c r="W20" s="145">
        <v>0</v>
      </c>
      <c r="X20" s="145">
        <v>0</v>
      </c>
      <c r="Y20" s="145">
        <v>0</v>
      </c>
      <c r="Z20" s="16">
        <v>0</v>
      </c>
      <c r="AA20" s="16">
        <v>0</v>
      </c>
      <c r="AB20" s="17">
        <v>501268.52</v>
      </c>
      <c r="AC20" s="466"/>
      <c r="AD20" s="466"/>
      <c r="AE20" s="466"/>
      <c r="AF20" s="466"/>
      <c r="AG20" s="466"/>
      <c r="AH20" s="466"/>
      <c r="AI20" s="466"/>
      <c r="AJ20" s="149"/>
      <c r="AK20" s="149"/>
      <c r="AL20" s="149"/>
      <c r="AM20" s="149"/>
      <c r="AN20" s="147"/>
    </row>
    <row r="21" spans="1:40">
      <c r="A21" s="468"/>
      <c r="B21" s="469"/>
      <c r="C21" s="469"/>
      <c r="D21" s="469"/>
      <c r="E21" s="469"/>
      <c r="F21" s="19" t="s">
        <v>48</v>
      </c>
      <c r="G21" s="145">
        <v>0</v>
      </c>
      <c r="H21" s="145">
        <v>101.8</v>
      </c>
      <c r="I21" s="145">
        <v>12630.730000000001</v>
      </c>
      <c r="J21" s="145">
        <v>11253.510000000006</v>
      </c>
      <c r="K21" s="145">
        <v>2396.9300000000003</v>
      </c>
      <c r="L21" s="145">
        <v>0</v>
      </c>
      <c r="M21" s="145">
        <v>0</v>
      </c>
      <c r="N21" s="145">
        <v>0</v>
      </c>
      <c r="O21" s="145">
        <v>0</v>
      </c>
      <c r="P21" s="145">
        <v>0</v>
      </c>
      <c r="Q21" s="145">
        <v>0</v>
      </c>
      <c r="R21" s="145">
        <v>0</v>
      </c>
      <c r="S21" s="145">
        <v>0</v>
      </c>
      <c r="T21" s="145">
        <v>0</v>
      </c>
      <c r="U21" s="145">
        <v>0</v>
      </c>
      <c r="V21" s="145">
        <v>0</v>
      </c>
      <c r="W21" s="145">
        <v>0</v>
      </c>
      <c r="X21" s="145">
        <v>0</v>
      </c>
      <c r="Y21" s="145">
        <v>0</v>
      </c>
      <c r="Z21" s="16">
        <v>0</v>
      </c>
      <c r="AA21" s="16">
        <v>0</v>
      </c>
      <c r="AB21" s="17">
        <v>26382.970000000008</v>
      </c>
      <c r="AC21" s="466"/>
      <c r="AD21" s="466"/>
      <c r="AE21" s="466"/>
      <c r="AF21" s="466"/>
      <c r="AG21" s="466"/>
      <c r="AH21" s="466"/>
      <c r="AI21" s="466"/>
      <c r="AJ21" s="149"/>
      <c r="AK21" s="149"/>
      <c r="AL21" s="149"/>
      <c r="AM21" s="149"/>
      <c r="AN21" s="147"/>
    </row>
    <row r="22" spans="1:40" ht="31.5">
      <c r="A22" s="468"/>
      <c r="B22" s="469"/>
      <c r="C22" s="469"/>
      <c r="D22" s="469"/>
      <c r="E22" s="469"/>
      <c r="F22" s="242" t="s">
        <v>14</v>
      </c>
      <c r="G22" s="145">
        <v>0</v>
      </c>
      <c r="H22" s="145">
        <v>869.1</v>
      </c>
      <c r="I22" s="145">
        <v>108263.4</v>
      </c>
      <c r="J22" s="145">
        <v>94666.159999999989</v>
      </c>
      <c r="K22" s="145">
        <v>20545.150000000001</v>
      </c>
      <c r="L22" s="145">
        <v>0</v>
      </c>
      <c r="M22" s="145">
        <v>0</v>
      </c>
      <c r="N22" s="145">
        <v>0</v>
      </c>
      <c r="O22" s="145">
        <v>0</v>
      </c>
      <c r="P22" s="145">
        <v>0</v>
      </c>
      <c r="Q22" s="145">
        <v>0</v>
      </c>
      <c r="R22" s="145">
        <v>0</v>
      </c>
      <c r="S22" s="145">
        <v>0</v>
      </c>
      <c r="T22" s="145">
        <v>0</v>
      </c>
      <c r="U22" s="145">
        <v>0</v>
      </c>
      <c r="V22" s="145">
        <v>0</v>
      </c>
      <c r="W22" s="145">
        <v>0</v>
      </c>
      <c r="X22" s="145">
        <v>0</v>
      </c>
      <c r="Y22" s="145">
        <v>0</v>
      </c>
      <c r="Z22" s="16">
        <v>0</v>
      </c>
      <c r="AA22" s="16">
        <v>0</v>
      </c>
      <c r="AB22" s="17">
        <v>224343.80999999997</v>
      </c>
      <c r="AC22" s="467"/>
      <c r="AD22" s="467"/>
      <c r="AE22" s="467"/>
      <c r="AF22" s="467"/>
      <c r="AG22" s="467"/>
      <c r="AH22" s="467"/>
      <c r="AI22" s="467"/>
      <c r="AJ22" s="149"/>
      <c r="AK22" s="149"/>
      <c r="AL22" s="149"/>
      <c r="AM22" s="149"/>
      <c r="AN22" s="147"/>
    </row>
    <row r="23" spans="1:40" s="57" customFormat="1" ht="15.75" customHeight="1">
      <c r="A23" s="462" t="s">
        <v>482</v>
      </c>
      <c r="B23" s="463" t="s">
        <v>317</v>
      </c>
      <c r="C23" s="461" t="s">
        <v>384</v>
      </c>
      <c r="D23" s="464" t="s">
        <v>320</v>
      </c>
      <c r="E23" s="459">
        <v>25</v>
      </c>
      <c r="F23" s="256" t="s">
        <v>2</v>
      </c>
      <c r="G23" s="256"/>
      <c r="H23" s="240">
        <v>2897</v>
      </c>
      <c r="I23" s="240">
        <v>360878</v>
      </c>
      <c r="J23" s="240">
        <v>4182.6000000000004</v>
      </c>
      <c r="K23" s="240">
        <v>0</v>
      </c>
      <c r="L23" s="240">
        <v>0</v>
      </c>
      <c r="M23" s="240">
        <v>0</v>
      </c>
      <c r="N23" s="240">
        <v>0</v>
      </c>
      <c r="O23" s="240">
        <v>0</v>
      </c>
      <c r="P23" s="240">
        <v>0</v>
      </c>
      <c r="Q23" s="240">
        <v>0</v>
      </c>
      <c r="R23" s="240">
        <v>0</v>
      </c>
      <c r="S23" s="240">
        <v>0</v>
      </c>
      <c r="T23" s="240">
        <v>0</v>
      </c>
      <c r="U23" s="240">
        <v>0</v>
      </c>
      <c r="V23" s="240">
        <v>0</v>
      </c>
      <c r="W23" s="240">
        <v>0</v>
      </c>
      <c r="X23" s="240">
        <v>0</v>
      </c>
      <c r="Y23" s="240">
        <v>0</v>
      </c>
      <c r="Z23" s="240">
        <v>0</v>
      </c>
      <c r="AA23" s="240">
        <v>0</v>
      </c>
      <c r="AB23" s="255">
        <v>367957.6</v>
      </c>
      <c r="AC23" s="460" t="s">
        <v>374</v>
      </c>
      <c r="AD23" s="460" t="s">
        <v>415</v>
      </c>
      <c r="AE23" s="461" t="s">
        <v>358</v>
      </c>
      <c r="AF23" s="459">
        <v>7418.3253018953947</v>
      </c>
      <c r="AG23" s="459">
        <v>44824.966006087736</v>
      </c>
      <c r="AH23" s="458" t="s">
        <v>357</v>
      </c>
      <c r="AI23" s="457" t="s">
        <v>355</v>
      </c>
      <c r="AJ23" s="206"/>
      <c r="AK23" s="206"/>
      <c r="AL23" s="206"/>
      <c r="AM23" s="206"/>
      <c r="AN23" s="207"/>
    </row>
    <row r="24" spans="1:40" s="57" customFormat="1">
      <c r="A24" s="462"/>
      <c r="B24" s="463"/>
      <c r="C24" s="461"/>
      <c r="D24" s="464"/>
      <c r="E24" s="459"/>
      <c r="F24" s="256" t="s">
        <v>18</v>
      </c>
      <c r="G24" s="256"/>
      <c r="H24" s="240">
        <v>1926.1</v>
      </c>
      <c r="I24" s="240">
        <v>239983.87000000002</v>
      </c>
      <c r="J24" s="240">
        <v>3973.4700000000003</v>
      </c>
      <c r="K24" s="240">
        <v>0</v>
      </c>
      <c r="L24" s="240">
        <v>0</v>
      </c>
      <c r="M24" s="240">
        <v>0</v>
      </c>
      <c r="N24" s="240">
        <v>0</v>
      </c>
      <c r="O24" s="240">
        <v>0</v>
      </c>
      <c r="P24" s="240">
        <v>0</v>
      </c>
      <c r="Q24" s="240">
        <v>0</v>
      </c>
      <c r="R24" s="240">
        <v>0</v>
      </c>
      <c r="S24" s="240">
        <v>0</v>
      </c>
      <c r="T24" s="240">
        <v>0</v>
      </c>
      <c r="U24" s="240">
        <v>0</v>
      </c>
      <c r="V24" s="240">
        <v>0</v>
      </c>
      <c r="W24" s="240">
        <v>0</v>
      </c>
      <c r="X24" s="240">
        <v>0</v>
      </c>
      <c r="Y24" s="240">
        <v>0</v>
      </c>
      <c r="Z24" s="240">
        <v>0</v>
      </c>
      <c r="AA24" s="240">
        <v>0</v>
      </c>
      <c r="AB24" s="255">
        <v>245883.44000000003</v>
      </c>
      <c r="AC24" s="460"/>
      <c r="AD24" s="460"/>
      <c r="AE24" s="461"/>
      <c r="AF24" s="459"/>
      <c r="AG24" s="459"/>
      <c r="AH24" s="458"/>
      <c r="AI24" s="457"/>
      <c r="AJ24" s="208"/>
      <c r="AK24" s="208"/>
      <c r="AL24" s="208"/>
      <c r="AM24" s="208"/>
      <c r="AN24" s="123"/>
    </row>
    <row r="25" spans="1:40" s="57" customFormat="1">
      <c r="A25" s="462"/>
      <c r="B25" s="463"/>
      <c r="C25" s="461"/>
      <c r="D25" s="464"/>
      <c r="E25" s="459"/>
      <c r="F25" s="256" t="s">
        <v>48</v>
      </c>
      <c r="G25" s="256"/>
      <c r="H25" s="240">
        <v>101.8</v>
      </c>
      <c r="I25" s="240">
        <v>12630.730000000001</v>
      </c>
      <c r="J25" s="240">
        <v>209.13000000000011</v>
      </c>
      <c r="K25" s="240">
        <v>0</v>
      </c>
      <c r="L25" s="240">
        <v>0</v>
      </c>
      <c r="M25" s="240">
        <v>0</v>
      </c>
      <c r="N25" s="240">
        <v>0</v>
      </c>
      <c r="O25" s="240">
        <v>0</v>
      </c>
      <c r="P25" s="240">
        <v>0</v>
      </c>
      <c r="Q25" s="240">
        <v>0</v>
      </c>
      <c r="R25" s="240">
        <v>0</v>
      </c>
      <c r="S25" s="240">
        <v>0</v>
      </c>
      <c r="T25" s="240">
        <v>0</v>
      </c>
      <c r="U25" s="240">
        <v>0</v>
      </c>
      <c r="V25" s="240">
        <v>0</v>
      </c>
      <c r="W25" s="240">
        <v>0</v>
      </c>
      <c r="X25" s="240">
        <v>0</v>
      </c>
      <c r="Y25" s="240">
        <v>0</v>
      </c>
      <c r="Z25" s="240">
        <v>0</v>
      </c>
      <c r="AA25" s="240">
        <v>0</v>
      </c>
      <c r="AB25" s="255">
        <v>12941.66</v>
      </c>
      <c r="AC25" s="460"/>
      <c r="AD25" s="460"/>
      <c r="AE25" s="461"/>
      <c r="AF25" s="459"/>
      <c r="AG25" s="459"/>
      <c r="AH25" s="458"/>
      <c r="AI25" s="457"/>
      <c r="AJ25" s="208"/>
      <c r="AK25" s="208"/>
      <c r="AL25" s="208"/>
      <c r="AM25" s="208"/>
      <c r="AN25" s="123"/>
    </row>
    <row r="26" spans="1:40" s="57" customFormat="1" ht="31.5">
      <c r="A26" s="462"/>
      <c r="B26" s="463"/>
      <c r="C26" s="461"/>
      <c r="D26" s="464"/>
      <c r="E26" s="459"/>
      <c r="F26" s="256" t="s">
        <v>14</v>
      </c>
      <c r="G26" s="256"/>
      <c r="H26" s="240">
        <v>869.1</v>
      </c>
      <c r="I26" s="240">
        <v>108263.4</v>
      </c>
      <c r="J26" s="240">
        <v>0</v>
      </c>
      <c r="K26" s="240">
        <v>0</v>
      </c>
      <c r="L26" s="240">
        <v>0</v>
      </c>
      <c r="M26" s="240">
        <v>0</v>
      </c>
      <c r="N26" s="240">
        <v>0</v>
      </c>
      <c r="O26" s="240">
        <v>0</v>
      </c>
      <c r="P26" s="240">
        <v>0</v>
      </c>
      <c r="Q26" s="240">
        <v>0</v>
      </c>
      <c r="R26" s="240">
        <v>0</v>
      </c>
      <c r="S26" s="240">
        <v>0</v>
      </c>
      <c r="T26" s="240">
        <v>0</v>
      </c>
      <c r="U26" s="240">
        <v>0</v>
      </c>
      <c r="V26" s="240">
        <v>0</v>
      </c>
      <c r="W26" s="240">
        <v>0</v>
      </c>
      <c r="X26" s="240">
        <v>0</v>
      </c>
      <c r="Y26" s="240">
        <v>0</v>
      </c>
      <c r="Z26" s="240">
        <v>0</v>
      </c>
      <c r="AA26" s="240">
        <v>0</v>
      </c>
      <c r="AB26" s="255">
        <v>109132.5</v>
      </c>
      <c r="AC26" s="460"/>
      <c r="AD26" s="460"/>
      <c r="AE26" s="461"/>
      <c r="AF26" s="459"/>
      <c r="AG26" s="459"/>
      <c r="AH26" s="458"/>
      <c r="AI26" s="457"/>
      <c r="AJ26" s="208"/>
      <c r="AK26" s="208"/>
      <c r="AL26" s="208"/>
      <c r="AM26" s="208"/>
      <c r="AN26" s="123"/>
    </row>
    <row r="27" spans="1:40" s="57" customFormat="1" ht="54.75" customHeight="1">
      <c r="A27" s="462" t="s">
        <v>416</v>
      </c>
      <c r="B27" s="470" t="s">
        <v>411</v>
      </c>
      <c r="C27" s="461" t="s">
        <v>384</v>
      </c>
      <c r="D27" s="460"/>
      <c r="E27" s="459"/>
      <c r="F27" s="256" t="s">
        <v>2</v>
      </c>
      <c r="G27" s="256"/>
      <c r="H27" s="209">
        <v>2897.2</v>
      </c>
      <c r="I27" s="209">
        <v>0</v>
      </c>
      <c r="J27" s="209">
        <v>0</v>
      </c>
      <c r="K27" s="209">
        <v>0</v>
      </c>
      <c r="L27" s="209">
        <v>0</v>
      </c>
      <c r="M27" s="209">
        <v>0</v>
      </c>
      <c r="N27" s="209">
        <v>0</v>
      </c>
      <c r="O27" s="209">
        <v>0</v>
      </c>
      <c r="P27" s="209">
        <v>0</v>
      </c>
      <c r="Q27" s="209">
        <v>0</v>
      </c>
      <c r="R27" s="209">
        <v>0</v>
      </c>
      <c r="S27" s="209">
        <v>0</v>
      </c>
      <c r="T27" s="209">
        <v>0</v>
      </c>
      <c r="U27" s="209">
        <v>0</v>
      </c>
      <c r="V27" s="209">
        <v>0</v>
      </c>
      <c r="W27" s="209">
        <v>0</v>
      </c>
      <c r="X27" s="209">
        <v>0</v>
      </c>
      <c r="Y27" s="209">
        <v>0</v>
      </c>
      <c r="Z27" s="240">
        <v>0</v>
      </c>
      <c r="AA27" s="240">
        <v>0</v>
      </c>
      <c r="AB27" s="255">
        <v>2897.2</v>
      </c>
      <c r="AC27" s="460"/>
      <c r="AD27" s="460"/>
      <c r="AE27" s="256"/>
      <c r="AF27" s="255"/>
      <c r="AG27" s="255"/>
      <c r="AH27" s="257"/>
      <c r="AI27" s="257"/>
      <c r="AJ27" s="208"/>
      <c r="AK27" s="208"/>
      <c r="AL27" s="208"/>
      <c r="AM27" s="208"/>
      <c r="AN27" s="123"/>
    </row>
    <row r="28" spans="1:40" s="57" customFormat="1" ht="54.75" customHeight="1">
      <c r="A28" s="462"/>
      <c r="B28" s="470"/>
      <c r="C28" s="461"/>
      <c r="D28" s="460"/>
      <c r="E28" s="459"/>
      <c r="F28" s="256" t="s">
        <v>18</v>
      </c>
      <c r="G28" s="256"/>
      <c r="H28" s="240">
        <v>0</v>
      </c>
      <c r="I28" s="240">
        <v>0</v>
      </c>
      <c r="J28" s="240">
        <v>0</v>
      </c>
      <c r="K28" s="240">
        <v>0</v>
      </c>
      <c r="L28" s="240">
        <v>0</v>
      </c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>
        <v>0</v>
      </c>
      <c r="AA28" s="240">
        <v>0</v>
      </c>
      <c r="AB28" s="255">
        <v>0</v>
      </c>
      <c r="AC28" s="460"/>
      <c r="AD28" s="460"/>
      <c r="AE28" s="256"/>
      <c r="AF28" s="255"/>
      <c r="AG28" s="255"/>
      <c r="AH28" s="257"/>
      <c r="AI28" s="257"/>
      <c r="AJ28" s="210"/>
      <c r="AK28" s="210"/>
      <c r="AL28" s="210"/>
      <c r="AM28" s="210"/>
      <c r="AN28" s="211"/>
    </row>
    <row r="29" spans="1:40" s="57" customFormat="1" ht="54.75" customHeight="1">
      <c r="A29" s="462"/>
      <c r="B29" s="470"/>
      <c r="C29" s="461"/>
      <c r="D29" s="460"/>
      <c r="E29" s="459"/>
      <c r="F29" s="256" t="s">
        <v>48</v>
      </c>
      <c r="G29" s="256"/>
      <c r="H29" s="144">
        <v>2897.2</v>
      </c>
      <c r="I29" s="144">
        <v>0</v>
      </c>
      <c r="J29" s="144">
        <v>0</v>
      </c>
      <c r="K29" s="144">
        <v>0</v>
      </c>
      <c r="L29" s="144">
        <v>0</v>
      </c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>
        <v>0</v>
      </c>
      <c r="AA29" s="240">
        <v>0</v>
      </c>
      <c r="AB29" s="255">
        <v>2897.2</v>
      </c>
      <c r="AC29" s="460"/>
      <c r="AD29" s="460"/>
      <c r="AE29" s="256"/>
      <c r="AF29" s="255"/>
      <c r="AG29" s="255"/>
      <c r="AH29" s="257"/>
      <c r="AI29" s="257"/>
      <c r="AJ29" s="208"/>
      <c r="AK29" s="208"/>
      <c r="AL29" s="208"/>
      <c r="AM29" s="208"/>
      <c r="AN29" s="123"/>
    </row>
    <row r="30" spans="1:40" s="57" customFormat="1" ht="54.75" customHeight="1">
      <c r="A30" s="462"/>
      <c r="B30" s="470"/>
      <c r="C30" s="461"/>
      <c r="D30" s="460"/>
      <c r="E30" s="459"/>
      <c r="F30" s="256" t="s">
        <v>14</v>
      </c>
      <c r="G30" s="256"/>
      <c r="H30" s="240">
        <v>0</v>
      </c>
      <c r="I30" s="240">
        <v>0</v>
      </c>
      <c r="J30" s="240">
        <v>0</v>
      </c>
      <c r="K30" s="240">
        <v>0</v>
      </c>
      <c r="L30" s="240">
        <v>0</v>
      </c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>
        <v>0</v>
      </c>
      <c r="AA30" s="240">
        <v>0</v>
      </c>
      <c r="AB30" s="255">
        <v>0</v>
      </c>
      <c r="AC30" s="460"/>
      <c r="AD30" s="460"/>
      <c r="AE30" s="256"/>
      <c r="AF30" s="255"/>
      <c r="AG30" s="255"/>
      <c r="AH30" s="257"/>
      <c r="AI30" s="257"/>
      <c r="AJ30" s="208"/>
      <c r="AK30" s="208"/>
      <c r="AL30" s="208"/>
      <c r="AM30" s="208"/>
      <c r="AN30" s="123"/>
    </row>
    <row r="31" spans="1:40" s="57" customFormat="1" ht="31.5" customHeight="1">
      <c r="A31" s="462" t="s">
        <v>417</v>
      </c>
      <c r="B31" s="470" t="s">
        <v>412</v>
      </c>
      <c r="C31" s="461" t="s">
        <v>384</v>
      </c>
      <c r="D31" s="460"/>
      <c r="E31" s="459"/>
      <c r="F31" s="256" t="s">
        <v>2</v>
      </c>
      <c r="G31" s="256"/>
      <c r="H31" s="144">
        <v>0</v>
      </c>
      <c r="I31" s="144">
        <v>356081.9</v>
      </c>
      <c r="J31" s="144">
        <v>0</v>
      </c>
      <c r="K31" s="144">
        <v>0</v>
      </c>
      <c r="L31" s="144">
        <v>0</v>
      </c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>
        <v>0</v>
      </c>
      <c r="AA31" s="240">
        <v>0</v>
      </c>
      <c r="AB31" s="255">
        <v>356081.9</v>
      </c>
      <c r="AC31" s="460"/>
      <c r="AD31" s="460"/>
      <c r="AE31" s="256"/>
      <c r="AF31" s="255"/>
      <c r="AG31" s="255"/>
      <c r="AH31" s="257"/>
      <c r="AI31" s="257"/>
      <c r="AJ31" s="208"/>
      <c r="AK31" s="208"/>
      <c r="AL31" s="208"/>
      <c r="AM31" s="208"/>
      <c r="AN31" s="123"/>
    </row>
    <row r="32" spans="1:40" s="57" customFormat="1" ht="31.5" customHeight="1">
      <c r="A32" s="462"/>
      <c r="B32" s="470"/>
      <c r="C32" s="461"/>
      <c r="D32" s="460"/>
      <c r="E32" s="459"/>
      <c r="F32" s="256" t="s">
        <v>18</v>
      </c>
      <c r="G32" s="256"/>
      <c r="H32" s="144">
        <v>0</v>
      </c>
      <c r="I32" s="144">
        <v>331510.76098839432</v>
      </c>
      <c r="J32" s="144">
        <v>0</v>
      </c>
      <c r="K32" s="144">
        <v>0</v>
      </c>
      <c r="L32" s="144">
        <v>0</v>
      </c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>
        <v>0</v>
      </c>
      <c r="AA32" s="240">
        <v>0</v>
      </c>
      <c r="AB32" s="255">
        <v>331510.76098839432</v>
      </c>
      <c r="AC32" s="460"/>
      <c r="AD32" s="460"/>
      <c r="AE32" s="256"/>
      <c r="AF32" s="255"/>
      <c r="AG32" s="255"/>
      <c r="AH32" s="257"/>
      <c r="AI32" s="257"/>
      <c r="AJ32" s="208"/>
      <c r="AK32" s="208"/>
      <c r="AL32" s="208"/>
      <c r="AM32" s="208"/>
      <c r="AN32" s="123"/>
    </row>
    <row r="33" spans="1:40" s="57" customFormat="1" ht="31.5" customHeight="1">
      <c r="A33" s="462"/>
      <c r="B33" s="470"/>
      <c r="C33" s="461"/>
      <c r="D33" s="460"/>
      <c r="E33" s="459"/>
      <c r="F33" s="256" t="s">
        <v>48</v>
      </c>
      <c r="G33" s="256"/>
      <c r="H33" s="144">
        <v>0</v>
      </c>
      <c r="I33" s="144">
        <v>12652.034788862862</v>
      </c>
      <c r="J33" s="144">
        <v>0</v>
      </c>
      <c r="K33" s="144">
        <v>0</v>
      </c>
      <c r="L33" s="144">
        <v>0</v>
      </c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>
        <v>0</v>
      </c>
      <c r="AA33" s="240">
        <v>0</v>
      </c>
      <c r="AB33" s="255">
        <v>12652.034788862862</v>
      </c>
      <c r="AC33" s="460"/>
      <c r="AD33" s="460"/>
      <c r="AE33" s="256"/>
      <c r="AF33" s="255"/>
      <c r="AG33" s="255"/>
      <c r="AH33" s="257"/>
      <c r="AI33" s="257"/>
      <c r="AJ33" s="210"/>
      <c r="AK33" s="210"/>
      <c r="AL33" s="210"/>
      <c r="AM33" s="210"/>
      <c r="AN33" s="211"/>
    </row>
    <row r="34" spans="1:40" s="57" customFormat="1" ht="31.5" customHeight="1">
      <c r="A34" s="462"/>
      <c r="B34" s="470"/>
      <c r="C34" s="461"/>
      <c r="D34" s="460"/>
      <c r="E34" s="459"/>
      <c r="F34" s="256" t="s">
        <v>14</v>
      </c>
      <c r="G34" s="256"/>
      <c r="H34" s="144">
        <v>0</v>
      </c>
      <c r="I34" s="144">
        <v>11919.104222742861</v>
      </c>
      <c r="J34" s="144">
        <v>0</v>
      </c>
      <c r="K34" s="144">
        <v>0</v>
      </c>
      <c r="L34" s="144">
        <v>0</v>
      </c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>
        <v>0</v>
      </c>
      <c r="AA34" s="240">
        <v>0</v>
      </c>
      <c r="AB34" s="255">
        <v>11919.104222742861</v>
      </c>
      <c r="AC34" s="460"/>
      <c r="AD34" s="460"/>
      <c r="AE34" s="256"/>
      <c r="AF34" s="255"/>
      <c r="AG34" s="255"/>
      <c r="AH34" s="257"/>
      <c r="AI34" s="257"/>
      <c r="AJ34" s="208"/>
      <c r="AK34" s="208"/>
      <c r="AL34" s="208"/>
      <c r="AM34" s="208"/>
      <c r="AN34" s="123"/>
    </row>
    <row r="35" spans="1:40" s="57" customFormat="1" ht="90" customHeight="1">
      <c r="A35" s="462" t="s">
        <v>418</v>
      </c>
      <c r="B35" s="470" t="s">
        <v>413</v>
      </c>
      <c r="C35" s="461" t="s">
        <v>384</v>
      </c>
      <c r="D35" s="460"/>
      <c r="E35" s="459"/>
      <c r="F35" s="256" t="s">
        <v>2</v>
      </c>
      <c r="G35" s="256"/>
      <c r="H35" s="144">
        <v>0</v>
      </c>
      <c r="I35" s="144">
        <v>4795.8999999999996</v>
      </c>
      <c r="J35" s="144">
        <v>0</v>
      </c>
      <c r="K35" s="144">
        <v>0</v>
      </c>
      <c r="L35" s="144">
        <v>0</v>
      </c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>
        <v>0</v>
      </c>
      <c r="AA35" s="240">
        <v>0</v>
      </c>
      <c r="AB35" s="255">
        <v>4795.8999999999996</v>
      </c>
      <c r="AC35" s="460"/>
      <c r="AD35" s="460"/>
      <c r="AE35" s="256"/>
      <c r="AF35" s="255"/>
      <c r="AG35" s="255"/>
      <c r="AH35" s="257"/>
      <c r="AI35" s="257"/>
      <c r="AJ35" s="208"/>
      <c r="AK35" s="208"/>
      <c r="AL35" s="208"/>
      <c r="AM35" s="208"/>
      <c r="AN35" s="123"/>
    </row>
    <row r="36" spans="1:40" s="57" customFormat="1">
      <c r="A36" s="462"/>
      <c r="B36" s="470"/>
      <c r="C36" s="461"/>
      <c r="D36" s="460"/>
      <c r="E36" s="459"/>
      <c r="F36" s="256" t="s">
        <v>18</v>
      </c>
      <c r="G36" s="256"/>
      <c r="H36" s="144">
        <v>0</v>
      </c>
      <c r="I36" s="144">
        <v>4556.1049999999996</v>
      </c>
      <c r="J36" s="144">
        <v>0</v>
      </c>
      <c r="K36" s="144">
        <v>0</v>
      </c>
      <c r="L36" s="144">
        <v>0</v>
      </c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>
        <v>0</v>
      </c>
      <c r="AA36" s="240">
        <v>0</v>
      </c>
      <c r="AB36" s="255">
        <v>4556.1049999999996</v>
      </c>
      <c r="AC36" s="460"/>
      <c r="AD36" s="460"/>
      <c r="AE36" s="256"/>
      <c r="AF36" s="255"/>
      <c r="AG36" s="255"/>
      <c r="AH36" s="257"/>
      <c r="AI36" s="257"/>
      <c r="AJ36" s="212"/>
      <c r="AK36" s="208"/>
      <c r="AL36" s="208"/>
      <c r="AM36" s="208"/>
      <c r="AN36" s="123"/>
    </row>
    <row r="37" spans="1:40" s="57" customFormat="1">
      <c r="A37" s="462"/>
      <c r="B37" s="470"/>
      <c r="C37" s="461"/>
      <c r="D37" s="460"/>
      <c r="E37" s="459"/>
      <c r="F37" s="256" t="s">
        <v>48</v>
      </c>
      <c r="G37" s="256"/>
      <c r="H37" s="144">
        <v>0</v>
      </c>
      <c r="I37" s="144">
        <v>239.79499999999999</v>
      </c>
      <c r="J37" s="144">
        <v>0</v>
      </c>
      <c r="K37" s="144">
        <v>0</v>
      </c>
      <c r="L37" s="144">
        <v>0</v>
      </c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>
        <v>0</v>
      </c>
      <c r="AA37" s="240">
        <v>0</v>
      </c>
      <c r="AB37" s="255">
        <v>239.79499999999999</v>
      </c>
      <c r="AC37" s="460"/>
      <c r="AD37" s="460"/>
      <c r="AE37" s="256"/>
      <c r="AF37" s="255"/>
      <c r="AG37" s="255"/>
      <c r="AH37" s="257"/>
      <c r="AI37" s="257"/>
      <c r="AJ37" s="212"/>
      <c r="AK37" s="210"/>
      <c r="AL37" s="210"/>
      <c r="AM37" s="210"/>
      <c r="AN37" s="211"/>
    </row>
    <row r="38" spans="1:40" s="57" customFormat="1" ht="31.5">
      <c r="A38" s="462"/>
      <c r="B38" s="470"/>
      <c r="C38" s="461"/>
      <c r="D38" s="460"/>
      <c r="E38" s="459"/>
      <c r="F38" s="256" t="s">
        <v>14</v>
      </c>
      <c r="G38" s="256"/>
      <c r="H38" s="144">
        <v>0</v>
      </c>
      <c r="I38" s="144">
        <v>0</v>
      </c>
      <c r="J38" s="144">
        <v>0</v>
      </c>
      <c r="K38" s="144">
        <v>0</v>
      </c>
      <c r="L38" s="144">
        <v>0</v>
      </c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>
        <v>0</v>
      </c>
      <c r="AA38" s="240">
        <v>0</v>
      </c>
      <c r="AB38" s="255">
        <v>0</v>
      </c>
      <c r="AC38" s="460"/>
      <c r="AD38" s="460"/>
      <c r="AE38" s="256"/>
      <c r="AF38" s="255"/>
      <c r="AG38" s="255"/>
      <c r="AH38" s="257"/>
      <c r="AI38" s="257"/>
      <c r="AJ38" s="212"/>
      <c r="AK38" s="208"/>
      <c r="AL38" s="208"/>
      <c r="AM38" s="208"/>
      <c r="AN38" s="123"/>
    </row>
    <row r="39" spans="1:40" s="57" customFormat="1" ht="30" customHeight="1">
      <c r="A39" s="462" t="s">
        <v>419</v>
      </c>
      <c r="B39" s="470" t="s">
        <v>414</v>
      </c>
      <c r="C39" s="461" t="s">
        <v>384</v>
      </c>
      <c r="D39" s="460"/>
      <c r="E39" s="459"/>
      <c r="F39" s="256" t="s">
        <v>2</v>
      </c>
      <c r="G39" s="256"/>
      <c r="H39" s="144">
        <v>0</v>
      </c>
      <c r="I39" s="144">
        <v>0</v>
      </c>
      <c r="J39" s="144">
        <v>4182.6000000000004</v>
      </c>
      <c r="K39" s="144">
        <v>0</v>
      </c>
      <c r="L39" s="144">
        <v>0</v>
      </c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>
        <v>0</v>
      </c>
      <c r="AA39" s="240">
        <v>0</v>
      </c>
      <c r="AB39" s="255">
        <v>4182.6000000000004</v>
      </c>
      <c r="AC39" s="460"/>
      <c r="AD39" s="460"/>
      <c r="AE39" s="256"/>
      <c r="AF39" s="255"/>
      <c r="AG39" s="255"/>
      <c r="AH39" s="257"/>
      <c r="AI39" s="257"/>
      <c r="AJ39" s="208"/>
      <c r="AK39" s="208"/>
      <c r="AL39" s="208"/>
      <c r="AM39" s="208"/>
      <c r="AN39" s="123"/>
    </row>
    <row r="40" spans="1:40" s="57" customFormat="1" ht="21" customHeight="1">
      <c r="A40" s="462"/>
      <c r="B40" s="470"/>
      <c r="C40" s="461"/>
      <c r="D40" s="460"/>
      <c r="E40" s="459"/>
      <c r="F40" s="256" t="s">
        <v>18</v>
      </c>
      <c r="G40" s="256"/>
      <c r="H40" s="144">
        <v>0</v>
      </c>
      <c r="I40" s="144">
        <v>0</v>
      </c>
      <c r="J40" s="144">
        <v>3973.4700000000003</v>
      </c>
      <c r="K40" s="144">
        <v>0</v>
      </c>
      <c r="L40" s="144">
        <v>0</v>
      </c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>
        <v>0</v>
      </c>
      <c r="AA40" s="240">
        <v>0</v>
      </c>
      <c r="AB40" s="255">
        <v>3973.4700000000003</v>
      </c>
      <c r="AC40" s="460"/>
      <c r="AD40" s="460"/>
      <c r="AE40" s="256"/>
      <c r="AF40" s="255"/>
      <c r="AG40" s="255"/>
      <c r="AH40" s="257"/>
      <c r="AI40" s="257"/>
      <c r="AJ40" s="210"/>
      <c r="AK40" s="210"/>
      <c r="AL40" s="210"/>
      <c r="AM40" s="210"/>
      <c r="AN40" s="211"/>
    </row>
    <row r="41" spans="1:40" s="57" customFormat="1" ht="21" customHeight="1">
      <c r="A41" s="462"/>
      <c r="B41" s="470"/>
      <c r="C41" s="461"/>
      <c r="D41" s="460"/>
      <c r="E41" s="459"/>
      <c r="F41" s="256" t="s">
        <v>48</v>
      </c>
      <c r="G41" s="256"/>
      <c r="H41" s="144">
        <v>0</v>
      </c>
      <c r="I41" s="144">
        <v>0</v>
      </c>
      <c r="J41" s="144">
        <v>209.13000000000011</v>
      </c>
      <c r="K41" s="144">
        <v>0</v>
      </c>
      <c r="L41" s="144">
        <v>0</v>
      </c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>
        <v>0</v>
      </c>
      <c r="AA41" s="240">
        <v>0</v>
      </c>
      <c r="AB41" s="255">
        <v>209.13000000000011</v>
      </c>
      <c r="AC41" s="460"/>
      <c r="AD41" s="460"/>
      <c r="AE41" s="256"/>
      <c r="AF41" s="255"/>
      <c r="AG41" s="255"/>
      <c r="AH41" s="257"/>
      <c r="AI41" s="257"/>
      <c r="AJ41" s="208"/>
      <c r="AK41" s="210"/>
      <c r="AL41" s="210"/>
      <c r="AM41" s="210"/>
      <c r="AN41" s="211"/>
    </row>
    <row r="42" spans="1:40" s="57" customFormat="1" ht="31.5">
      <c r="A42" s="462"/>
      <c r="B42" s="470"/>
      <c r="C42" s="461"/>
      <c r="D42" s="460"/>
      <c r="E42" s="459"/>
      <c r="F42" s="256" t="s">
        <v>14</v>
      </c>
      <c r="G42" s="256"/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>
        <v>0</v>
      </c>
      <c r="AA42" s="240">
        <v>0</v>
      </c>
      <c r="AB42" s="255">
        <v>0</v>
      </c>
      <c r="AC42" s="460"/>
      <c r="AD42" s="460"/>
      <c r="AE42" s="256"/>
      <c r="AF42" s="255"/>
      <c r="AG42" s="255"/>
      <c r="AH42" s="257"/>
      <c r="AI42" s="257"/>
      <c r="AJ42" s="210"/>
      <c r="AK42" s="210"/>
      <c r="AL42" s="210"/>
      <c r="AM42" s="210"/>
      <c r="AN42" s="211"/>
    </row>
    <row r="43" spans="1:40" ht="36.75" customHeight="1">
      <c r="A43" s="448" t="s">
        <v>483</v>
      </c>
      <c r="B43" s="449" t="s">
        <v>671</v>
      </c>
      <c r="C43" s="461" t="s">
        <v>384</v>
      </c>
      <c r="D43" s="451" t="s">
        <v>285</v>
      </c>
      <c r="E43" s="452">
        <v>16.260000000000002</v>
      </c>
      <c r="F43" s="254" t="s">
        <v>2</v>
      </c>
      <c r="G43" s="254"/>
      <c r="H43" s="241"/>
      <c r="I43" s="241"/>
      <c r="J43" s="241">
        <v>90174.73</v>
      </c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180"/>
      <c r="Z43" s="240">
        <v>0</v>
      </c>
      <c r="AA43" s="240">
        <v>0</v>
      </c>
      <c r="AB43" s="255">
        <v>90174.73</v>
      </c>
      <c r="AC43" s="285" t="s">
        <v>374</v>
      </c>
      <c r="AD43" s="285" t="s">
        <v>403</v>
      </c>
      <c r="AE43" s="297" t="s">
        <v>359</v>
      </c>
      <c r="AF43" s="306">
        <v>9691.3624786384698</v>
      </c>
      <c r="AG43" s="306">
        <v>43362.875689317225</v>
      </c>
      <c r="AH43" s="315" t="s">
        <v>672</v>
      </c>
      <c r="AI43" s="315"/>
    </row>
    <row r="44" spans="1:40" ht="36.75" customHeight="1">
      <c r="A44" s="448"/>
      <c r="B44" s="449"/>
      <c r="C44" s="461"/>
      <c r="D44" s="451"/>
      <c r="E44" s="452"/>
      <c r="F44" s="254" t="s">
        <v>18</v>
      </c>
      <c r="G44" s="254"/>
      <c r="H44" s="180"/>
      <c r="I44" s="180"/>
      <c r="J44" s="241">
        <v>59966.2</v>
      </c>
      <c r="K44" s="180"/>
      <c r="L44" s="180"/>
      <c r="M44" s="180"/>
      <c r="N44" s="180"/>
      <c r="O44" s="180"/>
      <c r="P44" s="180"/>
      <c r="Q44" s="180"/>
      <c r="R44" s="241"/>
      <c r="S44" s="241"/>
      <c r="T44" s="241"/>
      <c r="U44" s="241"/>
      <c r="V44" s="241"/>
      <c r="W44" s="241"/>
      <c r="X44" s="241"/>
      <c r="Y44" s="180"/>
      <c r="Z44" s="240">
        <v>0</v>
      </c>
      <c r="AA44" s="240">
        <v>0</v>
      </c>
      <c r="AB44" s="255">
        <v>59966.2</v>
      </c>
      <c r="AC44" s="298"/>
      <c r="AD44" s="298"/>
      <c r="AE44" s="298"/>
      <c r="AF44" s="307"/>
      <c r="AG44" s="307"/>
      <c r="AH44" s="316"/>
      <c r="AI44" s="316"/>
    </row>
    <row r="45" spans="1:40" ht="36.75" customHeight="1">
      <c r="A45" s="448"/>
      <c r="B45" s="449"/>
      <c r="C45" s="461"/>
      <c r="D45" s="451"/>
      <c r="E45" s="452"/>
      <c r="F45" s="254" t="s">
        <v>48</v>
      </c>
      <c r="G45" s="254"/>
      <c r="H45" s="180"/>
      <c r="I45" s="180"/>
      <c r="J45" s="241">
        <v>3156.1100000000006</v>
      </c>
      <c r="K45" s="180"/>
      <c r="L45" s="180"/>
      <c r="M45" s="180"/>
      <c r="N45" s="180"/>
      <c r="O45" s="180"/>
      <c r="P45" s="180"/>
      <c r="Q45" s="180"/>
      <c r="R45" s="241"/>
      <c r="S45" s="241"/>
      <c r="T45" s="241"/>
      <c r="U45" s="241"/>
      <c r="V45" s="241"/>
      <c r="W45" s="241"/>
      <c r="X45" s="241"/>
      <c r="Y45" s="180"/>
      <c r="Z45" s="240">
        <v>0</v>
      </c>
      <c r="AA45" s="240">
        <v>0</v>
      </c>
      <c r="AB45" s="255">
        <v>3156.1100000000006</v>
      </c>
      <c r="AC45" s="298"/>
      <c r="AD45" s="298"/>
      <c r="AE45" s="298"/>
      <c r="AF45" s="307"/>
      <c r="AG45" s="307"/>
      <c r="AH45" s="316"/>
      <c r="AI45" s="316"/>
    </row>
    <row r="46" spans="1:40" ht="36.75" customHeight="1">
      <c r="A46" s="448"/>
      <c r="B46" s="449"/>
      <c r="C46" s="461"/>
      <c r="D46" s="451"/>
      <c r="E46" s="452"/>
      <c r="F46" s="254" t="s">
        <v>14</v>
      </c>
      <c r="G46" s="254"/>
      <c r="H46" s="180"/>
      <c r="I46" s="180"/>
      <c r="J46" s="241">
        <v>27052.42</v>
      </c>
      <c r="K46" s="180"/>
      <c r="L46" s="180"/>
      <c r="M46" s="180"/>
      <c r="N46" s="180"/>
      <c r="O46" s="180"/>
      <c r="P46" s="180"/>
      <c r="Q46" s="180"/>
      <c r="R46" s="241"/>
      <c r="S46" s="241"/>
      <c r="T46" s="241"/>
      <c r="U46" s="241"/>
      <c r="V46" s="241"/>
      <c r="W46" s="241"/>
      <c r="X46" s="241"/>
      <c r="Y46" s="180"/>
      <c r="Z46" s="240">
        <v>0</v>
      </c>
      <c r="AA46" s="240">
        <v>0</v>
      </c>
      <c r="AB46" s="255">
        <v>27052.42</v>
      </c>
      <c r="AC46" s="299"/>
      <c r="AD46" s="299"/>
      <c r="AE46" s="299"/>
      <c r="AF46" s="308"/>
      <c r="AG46" s="308"/>
      <c r="AH46" s="317"/>
      <c r="AI46" s="317"/>
    </row>
    <row r="47" spans="1:40" ht="34.5" customHeight="1">
      <c r="A47" s="448" t="s">
        <v>484</v>
      </c>
      <c r="B47" s="449" t="s">
        <v>281</v>
      </c>
      <c r="C47" s="461" t="s">
        <v>384</v>
      </c>
      <c r="D47" s="451" t="s">
        <v>285</v>
      </c>
      <c r="E47" s="452">
        <v>16.260000000000002</v>
      </c>
      <c r="F47" s="254" t="s">
        <v>2</v>
      </c>
      <c r="G47" s="254"/>
      <c r="H47" s="180"/>
      <c r="I47" s="180"/>
      <c r="J47" s="241">
        <v>90174.73</v>
      </c>
      <c r="K47" s="180"/>
      <c r="L47" s="180"/>
      <c r="M47" s="180"/>
      <c r="N47" s="180"/>
      <c r="O47" s="180"/>
      <c r="P47" s="180"/>
      <c r="Q47" s="180"/>
      <c r="R47" s="241"/>
      <c r="S47" s="241"/>
      <c r="T47" s="241"/>
      <c r="U47" s="241"/>
      <c r="V47" s="241"/>
      <c r="W47" s="241"/>
      <c r="X47" s="241"/>
      <c r="Y47" s="180"/>
      <c r="Z47" s="240">
        <v>0</v>
      </c>
      <c r="AA47" s="240">
        <v>0</v>
      </c>
      <c r="AB47" s="255">
        <v>90174.73</v>
      </c>
      <c r="AC47" s="285" t="s">
        <v>374</v>
      </c>
      <c r="AD47" s="285" t="s">
        <v>403</v>
      </c>
      <c r="AE47" s="450" t="s">
        <v>359</v>
      </c>
      <c r="AF47" s="306">
        <v>43472.197197716639</v>
      </c>
      <c r="AG47" s="306">
        <v>231270.81714223648</v>
      </c>
      <c r="AH47" s="315" t="s">
        <v>672</v>
      </c>
      <c r="AI47" s="315"/>
    </row>
    <row r="48" spans="1:40" ht="34.5" customHeight="1">
      <c r="A48" s="448"/>
      <c r="B48" s="449"/>
      <c r="C48" s="461"/>
      <c r="D48" s="451"/>
      <c r="E48" s="452"/>
      <c r="F48" s="254" t="s">
        <v>18</v>
      </c>
      <c r="G48" s="254"/>
      <c r="H48" s="180"/>
      <c r="I48" s="180"/>
      <c r="J48" s="241">
        <v>59966.2</v>
      </c>
      <c r="K48" s="180"/>
      <c r="L48" s="180"/>
      <c r="M48" s="180"/>
      <c r="N48" s="180"/>
      <c r="O48" s="180"/>
      <c r="P48" s="180"/>
      <c r="Q48" s="180"/>
      <c r="R48" s="241"/>
      <c r="S48" s="241"/>
      <c r="T48" s="241"/>
      <c r="U48" s="241"/>
      <c r="V48" s="241"/>
      <c r="W48" s="241"/>
      <c r="X48" s="241"/>
      <c r="Y48" s="180"/>
      <c r="Z48" s="240">
        <v>0</v>
      </c>
      <c r="AA48" s="240">
        <v>0</v>
      </c>
      <c r="AB48" s="255">
        <v>59966.2</v>
      </c>
      <c r="AC48" s="298"/>
      <c r="AD48" s="298"/>
      <c r="AE48" s="450"/>
      <c r="AF48" s="307"/>
      <c r="AG48" s="307"/>
      <c r="AH48" s="316"/>
      <c r="AI48" s="316"/>
    </row>
    <row r="49" spans="1:35" ht="34.5" customHeight="1">
      <c r="A49" s="448"/>
      <c r="B49" s="449"/>
      <c r="C49" s="461"/>
      <c r="D49" s="451"/>
      <c r="E49" s="452"/>
      <c r="F49" s="254" t="s">
        <v>48</v>
      </c>
      <c r="G49" s="254"/>
      <c r="H49" s="180"/>
      <c r="I49" s="180"/>
      <c r="J49" s="241">
        <v>3156.1100000000006</v>
      </c>
      <c r="K49" s="180"/>
      <c r="L49" s="180"/>
      <c r="M49" s="180"/>
      <c r="N49" s="180"/>
      <c r="O49" s="180"/>
      <c r="P49" s="180"/>
      <c r="Q49" s="180"/>
      <c r="R49" s="241"/>
      <c r="S49" s="241"/>
      <c r="T49" s="241"/>
      <c r="U49" s="241"/>
      <c r="V49" s="241"/>
      <c r="W49" s="241"/>
      <c r="X49" s="241"/>
      <c r="Y49" s="180"/>
      <c r="Z49" s="240">
        <v>0</v>
      </c>
      <c r="AA49" s="240">
        <v>0</v>
      </c>
      <c r="AB49" s="255">
        <v>3156.1100000000006</v>
      </c>
      <c r="AC49" s="298"/>
      <c r="AD49" s="298"/>
      <c r="AE49" s="450" t="s">
        <v>358</v>
      </c>
      <c r="AF49" s="306">
        <v>5852.6854488842746</v>
      </c>
      <c r="AG49" s="307"/>
      <c r="AH49" s="316"/>
      <c r="AI49" s="316"/>
    </row>
    <row r="50" spans="1:35" ht="34.5" customHeight="1">
      <c r="A50" s="448"/>
      <c r="B50" s="449"/>
      <c r="C50" s="461"/>
      <c r="D50" s="451"/>
      <c r="E50" s="452"/>
      <c r="F50" s="254" t="s">
        <v>14</v>
      </c>
      <c r="G50" s="254"/>
      <c r="H50" s="180"/>
      <c r="I50" s="180"/>
      <c r="J50" s="241">
        <v>27052.42</v>
      </c>
      <c r="K50" s="180"/>
      <c r="L50" s="180"/>
      <c r="M50" s="180"/>
      <c r="N50" s="180"/>
      <c r="O50" s="180"/>
      <c r="P50" s="180"/>
      <c r="Q50" s="180"/>
      <c r="R50" s="241"/>
      <c r="S50" s="241"/>
      <c r="T50" s="241"/>
      <c r="U50" s="241"/>
      <c r="V50" s="241"/>
      <c r="W50" s="241"/>
      <c r="X50" s="241"/>
      <c r="Y50" s="180"/>
      <c r="Z50" s="240">
        <v>0</v>
      </c>
      <c r="AA50" s="240">
        <v>0</v>
      </c>
      <c r="AB50" s="255">
        <v>27052.42</v>
      </c>
      <c r="AC50" s="299"/>
      <c r="AD50" s="299"/>
      <c r="AE50" s="450"/>
      <c r="AF50" s="307"/>
      <c r="AG50" s="308"/>
      <c r="AH50" s="317"/>
      <c r="AI50" s="317"/>
    </row>
    <row r="51" spans="1:35" ht="37.5" customHeight="1">
      <c r="A51" s="448" t="s">
        <v>485</v>
      </c>
      <c r="B51" s="449" t="s">
        <v>673</v>
      </c>
      <c r="C51" s="461" t="s">
        <v>384</v>
      </c>
      <c r="D51" s="451" t="s">
        <v>285</v>
      </c>
      <c r="E51" s="452">
        <v>10.84</v>
      </c>
      <c r="F51" s="254" t="s">
        <v>2</v>
      </c>
      <c r="G51" s="254"/>
      <c r="H51" s="180"/>
      <c r="I51" s="180"/>
      <c r="J51" s="241">
        <v>75145.61</v>
      </c>
      <c r="K51" s="180"/>
      <c r="L51" s="180"/>
      <c r="M51" s="180"/>
      <c r="N51" s="180"/>
      <c r="O51" s="180"/>
      <c r="P51" s="180"/>
      <c r="Q51" s="180"/>
      <c r="R51" s="241"/>
      <c r="S51" s="241"/>
      <c r="T51" s="241"/>
      <c r="U51" s="241"/>
      <c r="V51" s="241"/>
      <c r="W51" s="241"/>
      <c r="X51" s="241"/>
      <c r="Y51" s="180"/>
      <c r="Z51" s="240">
        <v>0</v>
      </c>
      <c r="AA51" s="240">
        <v>0</v>
      </c>
      <c r="AB51" s="255">
        <v>75145.61</v>
      </c>
      <c r="AC51" s="285" t="s">
        <v>374</v>
      </c>
      <c r="AD51" s="285" t="s">
        <v>403</v>
      </c>
      <c r="AE51" s="315"/>
      <c r="AF51" s="315"/>
      <c r="AG51" s="315"/>
      <c r="AH51" s="315"/>
      <c r="AI51" s="315"/>
    </row>
    <row r="52" spans="1:35" ht="37.5" customHeight="1">
      <c r="A52" s="448"/>
      <c r="B52" s="449"/>
      <c r="C52" s="461"/>
      <c r="D52" s="451"/>
      <c r="E52" s="452"/>
      <c r="F52" s="254" t="s">
        <v>18</v>
      </c>
      <c r="G52" s="254"/>
      <c r="H52" s="180"/>
      <c r="I52" s="180"/>
      <c r="J52" s="241">
        <v>49971.83</v>
      </c>
      <c r="K52" s="180"/>
      <c r="L52" s="180"/>
      <c r="M52" s="180"/>
      <c r="N52" s="180"/>
      <c r="O52" s="180"/>
      <c r="P52" s="180"/>
      <c r="Q52" s="180"/>
      <c r="R52" s="241"/>
      <c r="S52" s="241"/>
      <c r="T52" s="241"/>
      <c r="U52" s="241"/>
      <c r="V52" s="241"/>
      <c r="W52" s="241"/>
      <c r="X52" s="241"/>
      <c r="Y52" s="180"/>
      <c r="Z52" s="240">
        <v>0</v>
      </c>
      <c r="AA52" s="240">
        <v>0</v>
      </c>
      <c r="AB52" s="255">
        <v>49971.83</v>
      </c>
      <c r="AC52" s="298"/>
      <c r="AD52" s="298"/>
      <c r="AE52" s="316"/>
      <c r="AF52" s="316"/>
      <c r="AG52" s="316"/>
      <c r="AH52" s="316"/>
      <c r="AI52" s="316"/>
    </row>
    <row r="53" spans="1:35" ht="37.5" customHeight="1">
      <c r="A53" s="448"/>
      <c r="B53" s="449"/>
      <c r="C53" s="461"/>
      <c r="D53" s="451"/>
      <c r="E53" s="452"/>
      <c r="F53" s="254" t="s">
        <v>48</v>
      </c>
      <c r="G53" s="254"/>
      <c r="H53" s="180"/>
      <c r="I53" s="180"/>
      <c r="J53" s="241">
        <v>2630.0999999999985</v>
      </c>
      <c r="K53" s="180"/>
      <c r="L53" s="180"/>
      <c r="M53" s="180"/>
      <c r="N53" s="180"/>
      <c r="O53" s="180"/>
      <c r="P53" s="180"/>
      <c r="Q53" s="180"/>
      <c r="R53" s="241"/>
      <c r="S53" s="241"/>
      <c r="T53" s="241"/>
      <c r="U53" s="241"/>
      <c r="V53" s="241"/>
      <c r="W53" s="241"/>
      <c r="X53" s="241"/>
      <c r="Y53" s="180"/>
      <c r="Z53" s="240">
        <v>0</v>
      </c>
      <c r="AA53" s="240">
        <v>0</v>
      </c>
      <c r="AB53" s="255">
        <v>2630.0999999999985</v>
      </c>
      <c r="AC53" s="298"/>
      <c r="AD53" s="298"/>
      <c r="AE53" s="316"/>
      <c r="AF53" s="316"/>
      <c r="AG53" s="316"/>
      <c r="AH53" s="316"/>
      <c r="AI53" s="316"/>
    </row>
    <row r="54" spans="1:35" ht="37.5" customHeight="1">
      <c r="A54" s="448"/>
      <c r="B54" s="449"/>
      <c r="C54" s="461"/>
      <c r="D54" s="451"/>
      <c r="E54" s="452"/>
      <c r="F54" s="254" t="s">
        <v>14</v>
      </c>
      <c r="G54" s="254"/>
      <c r="H54" s="180"/>
      <c r="I54" s="180"/>
      <c r="J54" s="241">
        <v>22543.68</v>
      </c>
      <c r="K54" s="180"/>
      <c r="L54" s="180"/>
      <c r="M54" s="180"/>
      <c r="N54" s="180"/>
      <c r="O54" s="180"/>
      <c r="P54" s="180"/>
      <c r="Q54" s="180"/>
      <c r="R54" s="241"/>
      <c r="S54" s="241"/>
      <c r="T54" s="241"/>
      <c r="U54" s="241"/>
      <c r="V54" s="241"/>
      <c r="W54" s="241"/>
      <c r="X54" s="241"/>
      <c r="Y54" s="180"/>
      <c r="Z54" s="240">
        <v>0</v>
      </c>
      <c r="AA54" s="240">
        <v>0</v>
      </c>
      <c r="AB54" s="255">
        <v>22543.68</v>
      </c>
      <c r="AC54" s="299"/>
      <c r="AD54" s="299"/>
      <c r="AE54" s="317"/>
      <c r="AF54" s="317"/>
      <c r="AG54" s="317"/>
      <c r="AH54" s="317"/>
      <c r="AI54" s="317"/>
    </row>
    <row r="55" spans="1:35" ht="24" customHeight="1">
      <c r="A55" s="448" t="s">
        <v>486</v>
      </c>
      <c r="B55" s="449" t="s">
        <v>277</v>
      </c>
      <c r="C55" s="461" t="s">
        <v>384</v>
      </c>
      <c r="D55" s="451" t="s">
        <v>285</v>
      </c>
      <c r="E55" s="452">
        <v>8.6</v>
      </c>
      <c r="F55" s="254" t="s">
        <v>2</v>
      </c>
      <c r="G55" s="254"/>
      <c r="H55" s="180"/>
      <c r="I55" s="180"/>
      <c r="J55" s="180"/>
      <c r="K55" s="241">
        <v>68483.83</v>
      </c>
      <c r="L55" s="180"/>
      <c r="M55" s="180"/>
      <c r="N55" s="180"/>
      <c r="O55" s="180"/>
      <c r="P55" s="180"/>
      <c r="Q55" s="180"/>
      <c r="R55" s="241"/>
      <c r="S55" s="241"/>
      <c r="T55" s="241"/>
      <c r="U55" s="241"/>
      <c r="V55" s="241"/>
      <c r="W55" s="241"/>
      <c r="X55" s="241"/>
      <c r="Y55" s="180"/>
      <c r="Z55" s="240">
        <v>0</v>
      </c>
      <c r="AA55" s="240">
        <v>0</v>
      </c>
      <c r="AB55" s="255">
        <v>68483.83</v>
      </c>
      <c r="AC55" s="285" t="s">
        <v>374</v>
      </c>
      <c r="AD55" s="285" t="s">
        <v>403</v>
      </c>
      <c r="AE55" s="450" t="s">
        <v>359</v>
      </c>
      <c r="AF55" s="306">
        <v>8523.6841565293853</v>
      </c>
      <c r="AG55" s="306">
        <v>84052.702996134525</v>
      </c>
      <c r="AH55" s="315" t="s">
        <v>674</v>
      </c>
      <c r="AI55" s="315"/>
    </row>
    <row r="56" spans="1:35" ht="24" customHeight="1">
      <c r="A56" s="448"/>
      <c r="B56" s="449"/>
      <c r="C56" s="461"/>
      <c r="D56" s="451"/>
      <c r="E56" s="452"/>
      <c r="F56" s="254" t="s">
        <v>18</v>
      </c>
      <c r="G56" s="254"/>
      <c r="H56" s="180"/>
      <c r="I56" s="180"/>
      <c r="J56" s="180"/>
      <c r="K56" s="241">
        <v>45541.75</v>
      </c>
      <c r="L56" s="180"/>
      <c r="M56" s="180"/>
      <c r="N56" s="180"/>
      <c r="O56" s="180"/>
      <c r="P56" s="180"/>
      <c r="Q56" s="180"/>
      <c r="R56" s="241"/>
      <c r="S56" s="241"/>
      <c r="T56" s="241"/>
      <c r="U56" s="241"/>
      <c r="V56" s="241"/>
      <c r="W56" s="241"/>
      <c r="X56" s="241"/>
      <c r="Y56" s="180"/>
      <c r="Z56" s="240">
        <v>0</v>
      </c>
      <c r="AA56" s="240">
        <v>0</v>
      </c>
      <c r="AB56" s="255">
        <v>45541.75</v>
      </c>
      <c r="AC56" s="298"/>
      <c r="AD56" s="298"/>
      <c r="AE56" s="450"/>
      <c r="AF56" s="307"/>
      <c r="AG56" s="307"/>
      <c r="AH56" s="316"/>
      <c r="AI56" s="316"/>
    </row>
    <row r="57" spans="1:35" ht="27.75" customHeight="1">
      <c r="A57" s="448"/>
      <c r="B57" s="449"/>
      <c r="C57" s="461"/>
      <c r="D57" s="451"/>
      <c r="E57" s="452"/>
      <c r="F57" s="254" t="s">
        <v>48</v>
      </c>
      <c r="G57" s="254"/>
      <c r="H57" s="180"/>
      <c r="I57" s="180"/>
      <c r="J57" s="180"/>
      <c r="K57" s="241">
        <v>2396.9300000000003</v>
      </c>
      <c r="L57" s="180"/>
      <c r="M57" s="180"/>
      <c r="N57" s="180"/>
      <c r="O57" s="180"/>
      <c r="P57" s="180"/>
      <c r="Q57" s="180"/>
      <c r="R57" s="241"/>
      <c r="S57" s="241"/>
      <c r="T57" s="241"/>
      <c r="U57" s="241"/>
      <c r="V57" s="241"/>
      <c r="W57" s="241"/>
      <c r="X57" s="241"/>
      <c r="Y57" s="180"/>
      <c r="Z57" s="240">
        <v>0</v>
      </c>
      <c r="AA57" s="240">
        <v>0</v>
      </c>
      <c r="AB57" s="255">
        <v>2396.9300000000003</v>
      </c>
      <c r="AC57" s="298"/>
      <c r="AD57" s="298"/>
      <c r="AE57" s="450" t="s">
        <v>358</v>
      </c>
      <c r="AF57" s="306">
        <v>7394.6070388392209</v>
      </c>
      <c r="AG57" s="307"/>
      <c r="AH57" s="316"/>
      <c r="AI57" s="316"/>
    </row>
    <row r="58" spans="1:35" ht="31.5">
      <c r="A58" s="448"/>
      <c r="B58" s="449"/>
      <c r="C58" s="461"/>
      <c r="D58" s="451"/>
      <c r="E58" s="452"/>
      <c r="F58" s="254" t="s">
        <v>14</v>
      </c>
      <c r="G58" s="254"/>
      <c r="H58" s="180"/>
      <c r="I58" s="180"/>
      <c r="J58" s="180"/>
      <c r="K58" s="241">
        <v>20545.150000000001</v>
      </c>
      <c r="L58" s="180"/>
      <c r="M58" s="180"/>
      <c r="N58" s="180"/>
      <c r="O58" s="180"/>
      <c r="P58" s="180"/>
      <c r="Q58" s="180"/>
      <c r="R58" s="241"/>
      <c r="S58" s="241"/>
      <c r="T58" s="241"/>
      <c r="U58" s="241"/>
      <c r="V58" s="241"/>
      <c r="W58" s="241"/>
      <c r="X58" s="241"/>
      <c r="Y58" s="180"/>
      <c r="Z58" s="240">
        <v>0</v>
      </c>
      <c r="AA58" s="240">
        <v>0</v>
      </c>
      <c r="AB58" s="255">
        <v>20545.150000000001</v>
      </c>
      <c r="AC58" s="299"/>
      <c r="AD58" s="299"/>
      <c r="AE58" s="450"/>
      <c r="AF58" s="307"/>
      <c r="AG58" s="308"/>
      <c r="AH58" s="317"/>
      <c r="AI58" s="317"/>
    </row>
    <row r="59" spans="1:35" ht="30.75" customHeight="1">
      <c r="A59" s="448" t="s">
        <v>487</v>
      </c>
      <c r="B59" s="449" t="s">
        <v>279</v>
      </c>
      <c r="C59" s="461" t="s">
        <v>384</v>
      </c>
      <c r="D59" s="451" t="s">
        <v>285</v>
      </c>
      <c r="E59" s="452">
        <v>6.24</v>
      </c>
      <c r="F59" s="254" t="s">
        <v>2</v>
      </c>
      <c r="G59" s="254"/>
      <c r="H59" s="180"/>
      <c r="I59" s="180"/>
      <c r="J59" s="241">
        <v>60058.8</v>
      </c>
      <c r="K59" s="180"/>
      <c r="L59" s="180"/>
      <c r="M59" s="180"/>
      <c r="N59" s="180"/>
      <c r="O59" s="180"/>
      <c r="P59" s="180"/>
      <c r="Q59" s="180"/>
      <c r="R59" s="241"/>
      <c r="S59" s="241"/>
      <c r="T59" s="241"/>
      <c r="U59" s="241"/>
      <c r="V59" s="241"/>
      <c r="W59" s="241"/>
      <c r="X59" s="241"/>
      <c r="Y59" s="180"/>
      <c r="Z59" s="240">
        <v>0</v>
      </c>
      <c r="AA59" s="240">
        <v>0</v>
      </c>
      <c r="AB59" s="255">
        <v>60058.8</v>
      </c>
      <c r="AC59" s="285" t="s">
        <v>374</v>
      </c>
      <c r="AD59" s="285" t="s">
        <v>403</v>
      </c>
      <c r="AE59" s="450" t="s">
        <v>359</v>
      </c>
      <c r="AF59" s="306">
        <v>30017.95255109563</v>
      </c>
      <c r="AG59" s="306">
        <v>213410.91095441778</v>
      </c>
      <c r="AH59" s="315" t="s">
        <v>672</v>
      </c>
      <c r="AI59" s="315"/>
    </row>
    <row r="60" spans="1:35" ht="30.75" customHeight="1">
      <c r="A60" s="448"/>
      <c r="B60" s="449"/>
      <c r="C60" s="461"/>
      <c r="D60" s="451"/>
      <c r="E60" s="452"/>
      <c r="F60" s="254" t="s">
        <v>18</v>
      </c>
      <c r="G60" s="254"/>
      <c r="H60" s="180"/>
      <c r="I60" s="180"/>
      <c r="J60" s="241">
        <v>39939.1</v>
      </c>
      <c r="K60" s="180"/>
      <c r="L60" s="180"/>
      <c r="M60" s="180"/>
      <c r="N60" s="180"/>
      <c r="O60" s="180"/>
      <c r="P60" s="180"/>
      <c r="Q60" s="180"/>
      <c r="R60" s="241"/>
      <c r="S60" s="241"/>
      <c r="T60" s="241"/>
      <c r="U60" s="241"/>
      <c r="V60" s="241"/>
      <c r="W60" s="241"/>
      <c r="X60" s="241"/>
      <c r="Y60" s="180"/>
      <c r="Z60" s="240">
        <v>0</v>
      </c>
      <c r="AA60" s="240">
        <v>0</v>
      </c>
      <c r="AB60" s="255">
        <v>39939.1</v>
      </c>
      <c r="AC60" s="298"/>
      <c r="AD60" s="298"/>
      <c r="AE60" s="450"/>
      <c r="AF60" s="307"/>
      <c r="AG60" s="307"/>
      <c r="AH60" s="316"/>
      <c r="AI60" s="316"/>
    </row>
    <row r="61" spans="1:35" ht="30.75" customHeight="1">
      <c r="A61" s="448"/>
      <c r="B61" s="449"/>
      <c r="C61" s="461"/>
      <c r="D61" s="451"/>
      <c r="E61" s="452"/>
      <c r="F61" s="254" t="s">
        <v>48</v>
      </c>
      <c r="G61" s="254"/>
      <c r="H61" s="180"/>
      <c r="I61" s="180"/>
      <c r="J61" s="241">
        <v>2102.0600000000049</v>
      </c>
      <c r="K61" s="180"/>
      <c r="L61" s="180"/>
      <c r="M61" s="180"/>
      <c r="N61" s="180"/>
      <c r="O61" s="180"/>
      <c r="P61" s="180"/>
      <c r="Q61" s="180"/>
      <c r="R61" s="241"/>
      <c r="S61" s="241"/>
      <c r="T61" s="241"/>
      <c r="U61" s="241"/>
      <c r="V61" s="241"/>
      <c r="W61" s="241"/>
      <c r="X61" s="241"/>
      <c r="Y61" s="180"/>
      <c r="Z61" s="240">
        <v>0</v>
      </c>
      <c r="AA61" s="240">
        <v>0</v>
      </c>
      <c r="AB61" s="255">
        <v>2102.0600000000049</v>
      </c>
      <c r="AC61" s="298"/>
      <c r="AD61" s="298"/>
      <c r="AE61" s="450" t="s">
        <v>358</v>
      </c>
      <c r="AF61" s="306">
        <v>13151.837186978146</v>
      </c>
      <c r="AG61" s="307"/>
      <c r="AH61" s="316"/>
      <c r="AI61" s="316"/>
    </row>
    <row r="62" spans="1:35" ht="30.75" customHeight="1">
      <c r="A62" s="448"/>
      <c r="B62" s="449"/>
      <c r="C62" s="461"/>
      <c r="D62" s="451"/>
      <c r="E62" s="452"/>
      <c r="F62" s="254" t="s">
        <v>14</v>
      </c>
      <c r="G62" s="254"/>
      <c r="H62" s="180"/>
      <c r="I62" s="180"/>
      <c r="J62" s="241">
        <v>18017.64</v>
      </c>
      <c r="K62" s="180"/>
      <c r="L62" s="180"/>
      <c r="M62" s="180"/>
      <c r="N62" s="180"/>
      <c r="O62" s="180"/>
      <c r="P62" s="180"/>
      <c r="Q62" s="180"/>
      <c r="R62" s="241"/>
      <c r="S62" s="241"/>
      <c r="T62" s="241"/>
      <c r="U62" s="241"/>
      <c r="V62" s="241"/>
      <c r="W62" s="241"/>
      <c r="X62" s="241"/>
      <c r="Y62" s="180"/>
      <c r="Z62" s="240">
        <v>0</v>
      </c>
      <c r="AA62" s="240">
        <v>0</v>
      </c>
      <c r="AB62" s="255">
        <v>18017.64</v>
      </c>
      <c r="AC62" s="299"/>
      <c r="AD62" s="299"/>
      <c r="AE62" s="450"/>
      <c r="AF62" s="307"/>
      <c r="AG62" s="308"/>
      <c r="AH62" s="317"/>
      <c r="AI62" s="317"/>
    </row>
    <row r="63" spans="1:35" ht="45.75" customHeight="1">
      <c r="A63" s="468" t="s">
        <v>29</v>
      </c>
      <c r="B63" s="469" t="s">
        <v>49</v>
      </c>
      <c r="C63" s="469"/>
      <c r="D63" s="469"/>
      <c r="E63" s="469"/>
      <c r="F63" s="19" t="s">
        <v>2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65782.28</v>
      </c>
      <c r="M63" s="19">
        <v>0</v>
      </c>
      <c r="N63" s="19">
        <v>0</v>
      </c>
      <c r="O63" s="19">
        <v>35443.230000000003</v>
      </c>
      <c r="P63" s="19">
        <v>36173.279999999999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71616.509999999995</v>
      </c>
      <c r="AA63" s="145">
        <v>0</v>
      </c>
      <c r="AB63" s="145">
        <v>137398.79</v>
      </c>
      <c r="AC63" s="465"/>
      <c r="AD63" s="465"/>
      <c r="AE63" s="465"/>
      <c r="AF63" s="465"/>
      <c r="AG63" s="465"/>
      <c r="AH63" s="465"/>
      <c r="AI63" s="465"/>
    </row>
    <row r="64" spans="1:35" ht="14.25" customHeight="1">
      <c r="A64" s="468"/>
      <c r="B64" s="469"/>
      <c r="C64" s="469"/>
      <c r="D64" s="469"/>
      <c r="E64" s="469"/>
      <c r="F64" s="19" t="s">
        <v>18</v>
      </c>
      <c r="G64" s="242">
        <v>0</v>
      </c>
      <c r="H64" s="242">
        <v>0</v>
      </c>
      <c r="I64" s="242">
        <v>0</v>
      </c>
      <c r="J64" s="242">
        <v>0</v>
      </c>
      <c r="K64" s="242">
        <v>0</v>
      </c>
      <c r="L64" s="242">
        <v>43745.22</v>
      </c>
      <c r="M64" s="242">
        <v>0</v>
      </c>
      <c r="N64" s="242">
        <v>0</v>
      </c>
      <c r="O64" s="242">
        <v>23569.75</v>
      </c>
      <c r="P64" s="242">
        <v>24055.23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2">
        <v>0</v>
      </c>
      <c r="X64" s="242">
        <v>0</v>
      </c>
      <c r="Y64" s="242">
        <v>0</v>
      </c>
      <c r="Z64" s="242">
        <v>47624.979999999996</v>
      </c>
      <c r="AA64" s="145">
        <v>0</v>
      </c>
      <c r="AB64" s="145">
        <v>91370.2</v>
      </c>
      <c r="AC64" s="466"/>
      <c r="AD64" s="466"/>
      <c r="AE64" s="466"/>
      <c r="AF64" s="466"/>
      <c r="AG64" s="466"/>
      <c r="AH64" s="466"/>
      <c r="AI64" s="466"/>
    </row>
    <row r="65" spans="1:35">
      <c r="A65" s="468"/>
      <c r="B65" s="469"/>
      <c r="C65" s="469"/>
      <c r="D65" s="469"/>
      <c r="E65" s="469"/>
      <c r="F65" s="19" t="s">
        <v>48</v>
      </c>
      <c r="G65" s="242">
        <v>0</v>
      </c>
      <c r="H65" s="242">
        <v>0</v>
      </c>
      <c r="I65" s="242">
        <v>0</v>
      </c>
      <c r="J65" s="242">
        <v>0</v>
      </c>
      <c r="K65" s="242">
        <v>0</v>
      </c>
      <c r="L65" s="242">
        <v>2302.3799999999974</v>
      </c>
      <c r="M65" s="242">
        <v>0</v>
      </c>
      <c r="N65" s="242">
        <v>0</v>
      </c>
      <c r="O65" s="242">
        <v>1240.5100000000039</v>
      </c>
      <c r="P65" s="242">
        <v>1266.0699999999997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2">
        <v>0</v>
      </c>
      <c r="X65" s="242">
        <v>0</v>
      </c>
      <c r="Y65" s="242">
        <v>0</v>
      </c>
      <c r="Z65" s="242">
        <v>2506.5800000000036</v>
      </c>
      <c r="AA65" s="145">
        <v>0</v>
      </c>
      <c r="AB65" s="145">
        <v>4808.9600000000009</v>
      </c>
      <c r="AC65" s="466"/>
      <c r="AD65" s="466"/>
      <c r="AE65" s="466"/>
      <c r="AF65" s="466"/>
      <c r="AG65" s="466"/>
      <c r="AH65" s="466"/>
      <c r="AI65" s="466"/>
    </row>
    <row r="66" spans="1:35" ht="31.5">
      <c r="A66" s="468"/>
      <c r="B66" s="469"/>
      <c r="C66" s="469"/>
      <c r="D66" s="469"/>
      <c r="E66" s="469"/>
      <c r="F66" s="242" t="s">
        <v>14</v>
      </c>
      <c r="G66" s="242">
        <v>0</v>
      </c>
      <c r="H66" s="242">
        <v>0</v>
      </c>
      <c r="I66" s="242">
        <v>0</v>
      </c>
      <c r="J66" s="242">
        <v>0</v>
      </c>
      <c r="K66" s="242">
        <v>0</v>
      </c>
      <c r="L66" s="242">
        <v>19734.68</v>
      </c>
      <c r="M66" s="242">
        <v>0</v>
      </c>
      <c r="N66" s="242">
        <v>0</v>
      </c>
      <c r="O66" s="242">
        <v>10632.97</v>
      </c>
      <c r="P66" s="242">
        <v>10851.98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2">
        <v>0</v>
      </c>
      <c r="X66" s="242">
        <v>0</v>
      </c>
      <c r="Y66" s="242">
        <v>0</v>
      </c>
      <c r="Z66" s="242">
        <v>21484.949999999997</v>
      </c>
      <c r="AA66" s="145">
        <v>0</v>
      </c>
      <c r="AB66" s="145">
        <v>41219.630000000005</v>
      </c>
      <c r="AC66" s="467"/>
      <c r="AD66" s="467"/>
      <c r="AE66" s="467"/>
      <c r="AF66" s="467"/>
      <c r="AG66" s="467"/>
      <c r="AH66" s="467"/>
      <c r="AI66" s="467"/>
    </row>
    <row r="67" spans="1:35">
      <c r="A67" s="448" t="s">
        <v>535</v>
      </c>
      <c r="B67" s="449" t="s">
        <v>675</v>
      </c>
      <c r="C67" s="461" t="s">
        <v>384</v>
      </c>
      <c r="D67" s="451" t="s">
        <v>285</v>
      </c>
      <c r="E67" s="452">
        <v>10.8</v>
      </c>
      <c r="F67" s="254" t="s">
        <v>2</v>
      </c>
      <c r="G67" s="254"/>
      <c r="H67" s="180"/>
      <c r="I67" s="180"/>
      <c r="J67" s="180"/>
      <c r="K67" s="180"/>
      <c r="L67" s="241">
        <v>32891.14</v>
      </c>
      <c r="M67" s="180"/>
      <c r="N67" s="180"/>
      <c r="O67" s="180"/>
      <c r="P67" s="241">
        <v>36173.279999999999</v>
      </c>
      <c r="Q67" s="180"/>
      <c r="R67" s="241"/>
      <c r="S67" s="241"/>
      <c r="T67" s="241"/>
      <c r="U67" s="241"/>
      <c r="V67" s="241"/>
      <c r="W67" s="241"/>
      <c r="X67" s="241"/>
      <c r="Y67" s="241"/>
      <c r="Z67" s="240">
        <v>36173.279999999999</v>
      </c>
      <c r="AA67" s="240">
        <v>0</v>
      </c>
      <c r="AB67" s="255">
        <v>69064.42</v>
      </c>
      <c r="AC67" s="285" t="s">
        <v>374</v>
      </c>
      <c r="AD67" s="285" t="s">
        <v>403</v>
      </c>
      <c r="AE67" s="315"/>
      <c r="AF67" s="315"/>
      <c r="AG67" s="315"/>
      <c r="AH67" s="315"/>
      <c r="AI67" s="315"/>
    </row>
    <row r="68" spans="1:35" ht="22.5" customHeight="1">
      <c r="A68" s="448"/>
      <c r="B68" s="449"/>
      <c r="C68" s="461"/>
      <c r="D68" s="451"/>
      <c r="E68" s="452"/>
      <c r="F68" s="254" t="s">
        <v>18</v>
      </c>
      <c r="G68" s="254"/>
      <c r="H68" s="180"/>
      <c r="I68" s="180"/>
      <c r="J68" s="180"/>
      <c r="K68" s="180"/>
      <c r="L68" s="241">
        <v>21872.61</v>
      </c>
      <c r="M68" s="180"/>
      <c r="N68" s="180"/>
      <c r="O68" s="180"/>
      <c r="P68" s="241">
        <v>24055.23</v>
      </c>
      <c r="Q68" s="180"/>
      <c r="R68" s="241"/>
      <c r="S68" s="241"/>
      <c r="T68" s="241"/>
      <c r="U68" s="241"/>
      <c r="V68" s="241"/>
      <c r="W68" s="241"/>
      <c r="X68" s="241"/>
      <c r="Y68" s="241"/>
      <c r="Z68" s="240">
        <v>24055.23</v>
      </c>
      <c r="AA68" s="240">
        <v>0</v>
      </c>
      <c r="AB68" s="255">
        <v>45927.839999999997</v>
      </c>
      <c r="AC68" s="298"/>
      <c r="AD68" s="298"/>
      <c r="AE68" s="316"/>
      <c r="AF68" s="316"/>
      <c r="AG68" s="316"/>
      <c r="AH68" s="316"/>
      <c r="AI68" s="316"/>
    </row>
    <row r="69" spans="1:35">
      <c r="A69" s="448"/>
      <c r="B69" s="449"/>
      <c r="C69" s="461"/>
      <c r="D69" s="451"/>
      <c r="E69" s="452"/>
      <c r="F69" s="254" t="s">
        <v>48</v>
      </c>
      <c r="G69" s="254"/>
      <c r="H69" s="180"/>
      <c r="I69" s="180"/>
      <c r="J69" s="180"/>
      <c r="K69" s="180"/>
      <c r="L69" s="241">
        <v>1151.1899999999987</v>
      </c>
      <c r="M69" s="180"/>
      <c r="N69" s="180"/>
      <c r="O69" s="180"/>
      <c r="P69" s="241">
        <v>1266.0699999999997</v>
      </c>
      <c r="Q69" s="180"/>
      <c r="R69" s="241"/>
      <c r="S69" s="241"/>
      <c r="T69" s="241"/>
      <c r="U69" s="241"/>
      <c r="V69" s="241"/>
      <c r="W69" s="241"/>
      <c r="X69" s="241"/>
      <c r="Y69" s="241"/>
      <c r="Z69" s="240">
        <v>1266.0699999999997</v>
      </c>
      <c r="AA69" s="240">
        <v>0</v>
      </c>
      <c r="AB69" s="255">
        <v>2417.2599999999984</v>
      </c>
      <c r="AC69" s="298"/>
      <c r="AD69" s="298"/>
      <c r="AE69" s="316"/>
      <c r="AF69" s="316"/>
      <c r="AG69" s="316"/>
      <c r="AH69" s="316"/>
      <c r="AI69" s="316"/>
    </row>
    <row r="70" spans="1:35" ht="31.5">
      <c r="A70" s="448"/>
      <c r="B70" s="449"/>
      <c r="C70" s="461"/>
      <c r="D70" s="451"/>
      <c r="E70" s="452"/>
      <c r="F70" s="254" t="s">
        <v>14</v>
      </c>
      <c r="G70" s="254"/>
      <c r="H70" s="180"/>
      <c r="I70" s="180"/>
      <c r="J70" s="180"/>
      <c r="K70" s="180"/>
      <c r="L70" s="241">
        <v>9867.34</v>
      </c>
      <c r="M70" s="180"/>
      <c r="N70" s="180"/>
      <c r="O70" s="180"/>
      <c r="P70" s="241">
        <v>10851.98</v>
      </c>
      <c r="Q70" s="180"/>
      <c r="R70" s="241"/>
      <c r="S70" s="241"/>
      <c r="T70" s="241"/>
      <c r="U70" s="241"/>
      <c r="V70" s="241"/>
      <c r="W70" s="241"/>
      <c r="X70" s="241"/>
      <c r="Y70" s="241"/>
      <c r="Z70" s="240">
        <v>10851.98</v>
      </c>
      <c r="AA70" s="240">
        <v>0</v>
      </c>
      <c r="AB70" s="255">
        <v>20719.32</v>
      </c>
      <c r="AC70" s="299"/>
      <c r="AD70" s="299"/>
      <c r="AE70" s="317"/>
      <c r="AF70" s="317"/>
      <c r="AG70" s="317"/>
      <c r="AH70" s="317"/>
      <c r="AI70" s="317"/>
    </row>
    <row r="71" spans="1:35">
      <c r="A71" s="448" t="s">
        <v>536</v>
      </c>
      <c r="B71" s="463" t="s">
        <v>286</v>
      </c>
      <c r="C71" s="461" t="s">
        <v>384</v>
      </c>
      <c r="D71" s="451" t="s">
        <v>285</v>
      </c>
      <c r="E71" s="452">
        <v>10.8</v>
      </c>
      <c r="F71" s="254" t="s">
        <v>2</v>
      </c>
      <c r="G71" s="254"/>
      <c r="H71" s="180"/>
      <c r="I71" s="180"/>
      <c r="J71" s="180"/>
      <c r="K71" s="180"/>
      <c r="L71" s="180">
        <v>32891.14</v>
      </c>
      <c r="M71" s="180"/>
      <c r="N71" s="180"/>
      <c r="O71" s="180">
        <v>35443.230000000003</v>
      </c>
      <c r="P71" s="180"/>
      <c r="Q71" s="180"/>
      <c r="R71" s="241"/>
      <c r="S71" s="241"/>
      <c r="T71" s="241"/>
      <c r="U71" s="241"/>
      <c r="V71" s="241"/>
      <c r="W71" s="241"/>
      <c r="X71" s="241"/>
      <c r="Y71" s="241"/>
      <c r="Z71" s="240">
        <v>35443.230000000003</v>
      </c>
      <c r="AA71" s="240">
        <v>0</v>
      </c>
      <c r="AB71" s="255">
        <v>68334.37</v>
      </c>
      <c r="AC71" s="285" t="s">
        <v>374</v>
      </c>
      <c r="AD71" s="285" t="s">
        <v>403</v>
      </c>
      <c r="AE71" s="315"/>
      <c r="AF71" s="315"/>
      <c r="AG71" s="315"/>
      <c r="AH71" s="315"/>
      <c r="AI71" s="315"/>
    </row>
    <row r="72" spans="1:35">
      <c r="A72" s="448"/>
      <c r="B72" s="463"/>
      <c r="C72" s="461"/>
      <c r="D72" s="451"/>
      <c r="E72" s="452"/>
      <c r="F72" s="254" t="s">
        <v>18</v>
      </c>
      <c r="G72" s="254"/>
      <c r="H72" s="180"/>
      <c r="I72" s="180"/>
      <c r="J72" s="180"/>
      <c r="K72" s="180"/>
      <c r="L72" s="241">
        <v>21872.61</v>
      </c>
      <c r="M72" s="180"/>
      <c r="N72" s="180"/>
      <c r="O72" s="241">
        <v>23569.75</v>
      </c>
      <c r="P72" s="180"/>
      <c r="Q72" s="180"/>
      <c r="R72" s="241"/>
      <c r="S72" s="241"/>
      <c r="T72" s="241"/>
      <c r="U72" s="241"/>
      <c r="V72" s="241"/>
      <c r="W72" s="241"/>
      <c r="X72" s="241"/>
      <c r="Y72" s="241"/>
      <c r="Z72" s="240">
        <v>23569.75</v>
      </c>
      <c r="AA72" s="240">
        <v>0</v>
      </c>
      <c r="AB72" s="255">
        <v>45442.36</v>
      </c>
      <c r="AC72" s="298"/>
      <c r="AD72" s="298"/>
      <c r="AE72" s="316"/>
      <c r="AF72" s="316"/>
      <c r="AG72" s="316"/>
      <c r="AH72" s="316"/>
      <c r="AI72" s="316"/>
    </row>
    <row r="73" spans="1:35">
      <c r="A73" s="448"/>
      <c r="B73" s="463"/>
      <c r="C73" s="461"/>
      <c r="D73" s="451"/>
      <c r="E73" s="452"/>
      <c r="F73" s="254" t="s">
        <v>48</v>
      </c>
      <c r="G73" s="254"/>
      <c r="H73" s="180"/>
      <c r="I73" s="180"/>
      <c r="J73" s="180"/>
      <c r="K73" s="180"/>
      <c r="L73" s="241">
        <v>1151.1899999999987</v>
      </c>
      <c r="M73" s="180"/>
      <c r="N73" s="180"/>
      <c r="O73" s="241">
        <v>1240.5100000000039</v>
      </c>
      <c r="P73" s="180"/>
      <c r="Q73" s="180"/>
      <c r="R73" s="241"/>
      <c r="S73" s="241"/>
      <c r="T73" s="241"/>
      <c r="U73" s="241"/>
      <c r="V73" s="241"/>
      <c r="W73" s="241"/>
      <c r="X73" s="241"/>
      <c r="Y73" s="241"/>
      <c r="Z73" s="240">
        <v>1240.5100000000039</v>
      </c>
      <c r="AA73" s="240">
        <v>0</v>
      </c>
      <c r="AB73" s="255">
        <v>2391.7000000000025</v>
      </c>
      <c r="AC73" s="298"/>
      <c r="AD73" s="298"/>
      <c r="AE73" s="316"/>
      <c r="AF73" s="316"/>
      <c r="AG73" s="316"/>
      <c r="AH73" s="316"/>
      <c r="AI73" s="316"/>
    </row>
    <row r="74" spans="1:35" ht="31.5">
      <c r="A74" s="448"/>
      <c r="B74" s="463"/>
      <c r="C74" s="461"/>
      <c r="D74" s="451"/>
      <c r="E74" s="452"/>
      <c r="F74" s="254" t="s">
        <v>14</v>
      </c>
      <c r="G74" s="254"/>
      <c r="H74" s="180"/>
      <c r="I74" s="180"/>
      <c r="J74" s="180"/>
      <c r="K74" s="180"/>
      <c r="L74" s="241">
        <v>9867.34</v>
      </c>
      <c r="M74" s="180"/>
      <c r="N74" s="180"/>
      <c r="O74" s="241">
        <v>10632.97</v>
      </c>
      <c r="P74" s="180"/>
      <c r="Q74" s="180"/>
      <c r="R74" s="241"/>
      <c r="S74" s="241"/>
      <c r="T74" s="241"/>
      <c r="U74" s="241"/>
      <c r="V74" s="241"/>
      <c r="W74" s="241"/>
      <c r="X74" s="241"/>
      <c r="Y74" s="241"/>
      <c r="Z74" s="240">
        <v>10632.97</v>
      </c>
      <c r="AA74" s="240">
        <v>0</v>
      </c>
      <c r="AB74" s="255">
        <v>20500.309999999998</v>
      </c>
      <c r="AC74" s="299"/>
      <c r="AD74" s="299"/>
      <c r="AE74" s="317"/>
      <c r="AF74" s="317"/>
      <c r="AG74" s="317"/>
      <c r="AH74" s="317"/>
      <c r="AI74" s="317"/>
    </row>
    <row r="75" spans="1:35">
      <c r="A75" s="468" t="s">
        <v>30</v>
      </c>
      <c r="B75" s="469" t="s">
        <v>114</v>
      </c>
      <c r="C75" s="469"/>
      <c r="D75" s="469"/>
      <c r="E75" s="469"/>
      <c r="F75" s="19" t="s">
        <v>2</v>
      </c>
      <c r="G75" s="145">
        <v>0</v>
      </c>
      <c r="H75" s="145">
        <v>0</v>
      </c>
      <c r="I75" s="145">
        <v>0</v>
      </c>
      <c r="J75" s="145">
        <v>34625.300000000003</v>
      </c>
      <c r="K75" s="145">
        <v>0</v>
      </c>
      <c r="L75" s="145">
        <v>0</v>
      </c>
      <c r="M75" s="145">
        <v>0</v>
      </c>
      <c r="N75" s="145">
        <v>0</v>
      </c>
      <c r="O75" s="145">
        <v>0</v>
      </c>
      <c r="P75" s="145">
        <v>0</v>
      </c>
      <c r="Q75" s="145">
        <v>0</v>
      </c>
      <c r="R75" s="145">
        <v>0</v>
      </c>
      <c r="S75" s="145">
        <v>0</v>
      </c>
      <c r="T75" s="145">
        <v>0</v>
      </c>
      <c r="U75" s="145">
        <v>0</v>
      </c>
      <c r="V75" s="145">
        <v>0</v>
      </c>
      <c r="W75" s="145">
        <v>0</v>
      </c>
      <c r="X75" s="145">
        <v>0</v>
      </c>
      <c r="Y75" s="145">
        <v>0</v>
      </c>
      <c r="Z75" s="145">
        <v>0</v>
      </c>
      <c r="AA75" s="145">
        <v>0</v>
      </c>
      <c r="AB75" s="145">
        <v>34625.300000000003</v>
      </c>
      <c r="AC75" s="472"/>
      <c r="AD75" s="472"/>
      <c r="AE75" s="471"/>
      <c r="AF75" s="471"/>
      <c r="AG75" s="471"/>
      <c r="AH75" s="471"/>
      <c r="AI75" s="471"/>
    </row>
    <row r="76" spans="1:35">
      <c r="A76" s="468"/>
      <c r="B76" s="469"/>
      <c r="C76" s="469"/>
      <c r="D76" s="469"/>
      <c r="E76" s="469"/>
      <c r="F76" s="19" t="s">
        <v>18</v>
      </c>
      <c r="G76" s="145">
        <v>0</v>
      </c>
      <c r="H76" s="145">
        <v>0</v>
      </c>
      <c r="I76" s="145">
        <v>0</v>
      </c>
      <c r="J76" s="145">
        <v>20927.716395300216</v>
      </c>
      <c r="K76" s="145">
        <v>0</v>
      </c>
      <c r="L76" s="145">
        <v>0</v>
      </c>
      <c r="M76" s="145">
        <v>0</v>
      </c>
      <c r="N76" s="145">
        <v>0</v>
      </c>
      <c r="O76" s="145">
        <v>0</v>
      </c>
      <c r="P76" s="145">
        <v>0</v>
      </c>
      <c r="Q76" s="145">
        <v>0</v>
      </c>
      <c r="R76" s="145">
        <v>0</v>
      </c>
      <c r="S76" s="145">
        <v>0</v>
      </c>
      <c r="T76" s="145">
        <v>0</v>
      </c>
      <c r="U76" s="145">
        <v>0</v>
      </c>
      <c r="V76" s="145">
        <v>0</v>
      </c>
      <c r="W76" s="145">
        <v>0</v>
      </c>
      <c r="X76" s="145">
        <v>0</v>
      </c>
      <c r="Y76" s="145">
        <v>0</v>
      </c>
      <c r="Z76" s="145">
        <v>0</v>
      </c>
      <c r="AA76" s="145">
        <v>0</v>
      </c>
      <c r="AB76" s="145">
        <v>20927.716395300216</v>
      </c>
      <c r="AC76" s="473"/>
      <c r="AD76" s="473"/>
      <c r="AE76" s="471"/>
      <c r="AF76" s="471"/>
      <c r="AG76" s="471"/>
      <c r="AH76" s="471"/>
      <c r="AI76" s="471"/>
    </row>
    <row r="77" spans="1:35">
      <c r="A77" s="468"/>
      <c r="B77" s="469"/>
      <c r="C77" s="469"/>
      <c r="D77" s="469"/>
      <c r="E77" s="469"/>
      <c r="F77" s="19" t="s">
        <v>48</v>
      </c>
      <c r="G77" s="145">
        <v>0</v>
      </c>
      <c r="H77" s="145">
        <v>0</v>
      </c>
      <c r="I77" s="145">
        <v>0</v>
      </c>
      <c r="J77" s="145">
        <v>1101.4587576473798</v>
      </c>
      <c r="K77" s="145">
        <v>0</v>
      </c>
      <c r="L77" s="145">
        <v>0</v>
      </c>
      <c r="M77" s="145">
        <v>0</v>
      </c>
      <c r="N77" s="145">
        <v>0</v>
      </c>
      <c r="O77" s="145">
        <v>0</v>
      </c>
      <c r="P77" s="145">
        <v>0</v>
      </c>
      <c r="Q77" s="145">
        <v>0</v>
      </c>
      <c r="R77" s="145">
        <v>0</v>
      </c>
      <c r="S77" s="145">
        <v>0</v>
      </c>
      <c r="T77" s="145">
        <v>0</v>
      </c>
      <c r="U77" s="145">
        <v>0</v>
      </c>
      <c r="V77" s="145">
        <v>0</v>
      </c>
      <c r="W77" s="145">
        <v>0</v>
      </c>
      <c r="X77" s="145">
        <v>0</v>
      </c>
      <c r="Y77" s="145">
        <v>0</v>
      </c>
      <c r="Z77" s="145">
        <v>0</v>
      </c>
      <c r="AA77" s="145">
        <v>0</v>
      </c>
      <c r="AB77" s="145">
        <v>1101.4587576473798</v>
      </c>
      <c r="AC77" s="473"/>
      <c r="AD77" s="473"/>
      <c r="AE77" s="471"/>
      <c r="AF77" s="471"/>
      <c r="AG77" s="471"/>
      <c r="AH77" s="471"/>
      <c r="AI77" s="471"/>
    </row>
    <row r="78" spans="1:35" ht="31.5">
      <c r="A78" s="468"/>
      <c r="B78" s="469"/>
      <c r="C78" s="469"/>
      <c r="D78" s="469"/>
      <c r="E78" s="469"/>
      <c r="F78" s="242" t="s">
        <v>14</v>
      </c>
      <c r="G78" s="145">
        <v>0</v>
      </c>
      <c r="H78" s="145">
        <v>0</v>
      </c>
      <c r="I78" s="145">
        <v>0</v>
      </c>
      <c r="J78" s="145">
        <v>12596.124847052408</v>
      </c>
      <c r="K78" s="145">
        <v>0</v>
      </c>
      <c r="L78" s="145">
        <v>0</v>
      </c>
      <c r="M78" s="145">
        <v>0</v>
      </c>
      <c r="N78" s="145">
        <v>0</v>
      </c>
      <c r="O78" s="145">
        <v>0</v>
      </c>
      <c r="P78" s="145">
        <v>0</v>
      </c>
      <c r="Q78" s="145">
        <v>0</v>
      </c>
      <c r="R78" s="145">
        <v>0</v>
      </c>
      <c r="S78" s="145">
        <v>0</v>
      </c>
      <c r="T78" s="145">
        <v>0</v>
      </c>
      <c r="U78" s="145">
        <v>0</v>
      </c>
      <c r="V78" s="145">
        <v>0</v>
      </c>
      <c r="W78" s="145">
        <v>0</v>
      </c>
      <c r="X78" s="145">
        <v>0</v>
      </c>
      <c r="Y78" s="145">
        <v>0</v>
      </c>
      <c r="Z78" s="145">
        <v>0</v>
      </c>
      <c r="AA78" s="145">
        <v>0</v>
      </c>
      <c r="AB78" s="145">
        <v>12596.124847052408</v>
      </c>
      <c r="AC78" s="473"/>
      <c r="AD78" s="473"/>
      <c r="AE78" s="471"/>
      <c r="AF78" s="471"/>
      <c r="AG78" s="471"/>
      <c r="AH78" s="471"/>
      <c r="AI78" s="471"/>
    </row>
    <row r="79" spans="1:35" ht="34.5" customHeight="1">
      <c r="A79" s="462" t="s">
        <v>537</v>
      </c>
      <c r="B79" s="463" t="s">
        <v>425</v>
      </c>
      <c r="C79" s="461" t="s">
        <v>56</v>
      </c>
      <c r="D79" s="464" t="s">
        <v>16</v>
      </c>
      <c r="E79" s="464">
        <v>1</v>
      </c>
      <c r="F79" s="256" t="s">
        <v>2</v>
      </c>
      <c r="G79" s="256"/>
      <c r="H79" s="240">
        <v>0</v>
      </c>
      <c r="I79" s="240">
        <v>0</v>
      </c>
      <c r="J79" s="240">
        <v>34625.300000000003</v>
      </c>
      <c r="K79" s="240">
        <v>0</v>
      </c>
      <c r="L79" s="240">
        <v>0</v>
      </c>
      <c r="M79" s="240">
        <v>0</v>
      </c>
      <c r="N79" s="240">
        <v>0</v>
      </c>
      <c r="O79" s="240">
        <v>0</v>
      </c>
      <c r="P79" s="240">
        <v>0</v>
      </c>
      <c r="Q79" s="240">
        <v>0</v>
      </c>
      <c r="R79" s="240">
        <v>0</v>
      </c>
      <c r="S79" s="240">
        <v>0</v>
      </c>
      <c r="T79" s="240">
        <v>0</v>
      </c>
      <c r="U79" s="240">
        <v>0</v>
      </c>
      <c r="V79" s="240">
        <v>0</v>
      </c>
      <c r="W79" s="240">
        <v>0</v>
      </c>
      <c r="X79" s="240">
        <v>0</v>
      </c>
      <c r="Y79" s="240">
        <v>0</v>
      </c>
      <c r="Z79" s="240">
        <v>0</v>
      </c>
      <c r="AA79" s="240">
        <v>0</v>
      </c>
      <c r="AB79" s="255">
        <v>34625.300000000003</v>
      </c>
      <c r="AC79" s="460" t="s">
        <v>374</v>
      </c>
      <c r="AD79" s="460" t="s">
        <v>415</v>
      </c>
      <c r="AE79" s="316"/>
      <c r="AF79" s="316"/>
      <c r="AG79" s="316"/>
      <c r="AH79" s="316"/>
      <c r="AI79" s="316"/>
    </row>
    <row r="80" spans="1:35" ht="34.5" customHeight="1">
      <c r="A80" s="462"/>
      <c r="B80" s="463"/>
      <c r="C80" s="461"/>
      <c r="D80" s="464"/>
      <c r="E80" s="464"/>
      <c r="F80" s="256" t="s">
        <v>18</v>
      </c>
      <c r="G80" s="256"/>
      <c r="H80" s="240">
        <v>0</v>
      </c>
      <c r="I80" s="240">
        <v>0</v>
      </c>
      <c r="J80" s="240">
        <v>20927.716395300216</v>
      </c>
      <c r="K80" s="240">
        <v>0</v>
      </c>
      <c r="L80" s="240">
        <v>0</v>
      </c>
      <c r="M80" s="240">
        <v>0</v>
      </c>
      <c r="N80" s="240">
        <v>0</v>
      </c>
      <c r="O80" s="240">
        <v>0</v>
      </c>
      <c r="P80" s="240">
        <v>0</v>
      </c>
      <c r="Q80" s="240">
        <v>0</v>
      </c>
      <c r="R80" s="240">
        <v>0</v>
      </c>
      <c r="S80" s="240">
        <v>0</v>
      </c>
      <c r="T80" s="240">
        <v>0</v>
      </c>
      <c r="U80" s="240">
        <v>0</v>
      </c>
      <c r="V80" s="240">
        <v>0</v>
      </c>
      <c r="W80" s="240">
        <v>0</v>
      </c>
      <c r="X80" s="240">
        <v>0</v>
      </c>
      <c r="Y80" s="240">
        <v>0</v>
      </c>
      <c r="Z80" s="240">
        <v>0</v>
      </c>
      <c r="AA80" s="240">
        <v>0</v>
      </c>
      <c r="AB80" s="255">
        <v>20927.716395300216</v>
      </c>
      <c r="AC80" s="461"/>
      <c r="AD80" s="461"/>
      <c r="AE80" s="316"/>
      <c r="AF80" s="316"/>
      <c r="AG80" s="316"/>
      <c r="AH80" s="316"/>
      <c r="AI80" s="316"/>
    </row>
    <row r="81" spans="1:35" ht="34.5" customHeight="1">
      <c r="A81" s="462"/>
      <c r="B81" s="463"/>
      <c r="C81" s="461"/>
      <c r="D81" s="464"/>
      <c r="E81" s="464"/>
      <c r="F81" s="256" t="s">
        <v>48</v>
      </c>
      <c r="G81" s="256"/>
      <c r="H81" s="240">
        <v>0</v>
      </c>
      <c r="I81" s="240">
        <v>0</v>
      </c>
      <c r="J81" s="240">
        <v>1101.4587576473798</v>
      </c>
      <c r="K81" s="240">
        <v>0</v>
      </c>
      <c r="L81" s="240">
        <v>0</v>
      </c>
      <c r="M81" s="240">
        <v>0</v>
      </c>
      <c r="N81" s="240">
        <v>0</v>
      </c>
      <c r="O81" s="240">
        <v>0</v>
      </c>
      <c r="P81" s="240">
        <v>0</v>
      </c>
      <c r="Q81" s="240">
        <v>0</v>
      </c>
      <c r="R81" s="240">
        <v>0</v>
      </c>
      <c r="S81" s="240">
        <v>0</v>
      </c>
      <c r="T81" s="240">
        <v>0</v>
      </c>
      <c r="U81" s="240">
        <v>0</v>
      </c>
      <c r="V81" s="240">
        <v>0</v>
      </c>
      <c r="W81" s="240">
        <v>0</v>
      </c>
      <c r="X81" s="240">
        <v>0</v>
      </c>
      <c r="Y81" s="240">
        <v>0</v>
      </c>
      <c r="Z81" s="240">
        <v>0</v>
      </c>
      <c r="AA81" s="240">
        <v>0</v>
      </c>
      <c r="AB81" s="255">
        <v>1101.4587576473798</v>
      </c>
      <c r="AC81" s="461"/>
      <c r="AD81" s="461"/>
      <c r="AE81" s="316"/>
      <c r="AF81" s="316"/>
      <c r="AG81" s="316"/>
      <c r="AH81" s="316"/>
      <c r="AI81" s="316"/>
    </row>
    <row r="82" spans="1:35" ht="34.5" customHeight="1">
      <c r="A82" s="462"/>
      <c r="B82" s="463"/>
      <c r="C82" s="461"/>
      <c r="D82" s="464"/>
      <c r="E82" s="464"/>
      <c r="F82" s="256" t="s">
        <v>14</v>
      </c>
      <c r="G82" s="256"/>
      <c r="H82" s="240">
        <v>0</v>
      </c>
      <c r="I82" s="240">
        <v>0</v>
      </c>
      <c r="J82" s="240">
        <v>12596.124847052408</v>
      </c>
      <c r="K82" s="240">
        <v>0</v>
      </c>
      <c r="L82" s="240">
        <v>0</v>
      </c>
      <c r="M82" s="240">
        <v>0</v>
      </c>
      <c r="N82" s="240">
        <v>0</v>
      </c>
      <c r="O82" s="240">
        <v>0</v>
      </c>
      <c r="P82" s="240">
        <v>0</v>
      </c>
      <c r="Q82" s="240">
        <v>0</v>
      </c>
      <c r="R82" s="240">
        <v>0</v>
      </c>
      <c r="S82" s="240">
        <v>0</v>
      </c>
      <c r="T82" s="240">
        <v>0</v>
      </c>
      <c r="U82" s="240">
        <v>0</v>
      </c>
      <c r="V82" s="240">
        <v>0</v>
      </c>
      <c r="W82" s="240">
        <v>0</v>
      </c>
      <c r="X82" s="240">
        <v>0</v>
      </c>
      <c r="Y82" s="240">
        <v>0</v>
      </c>
      <c r="Z82" s="240">
        <v>0</v>
      </c>
      <c r="AA82" s="240">
        <v>0</v>
      </c>
      <c r="AB82" s="255">
        <v>12596.124847052408</v>
      </c>
      <c r="AC82" s="461"/>
      <c r="AD82" s="461"/>
      <c r="AE82" s="317"/>
      <c r="AF82" s="317"/>
      <c r="AG82" s="317"/>
      <c r="AH82" s="317"/>
      <c r="AI82" s="317"/>
    </row>
    <row r="83" spans="1:35">
      <c r="A83" s="462" t="s">
        <v>538</v>
      </c>
      <c r="B83" s="463" t="s">
        <v>275</v>
      </c>
      <c r="C83" s="461" t="s">
        <v>56</v>
      </c>
      <c r="D83" s="464" t="s">
        <v>16</v>
      </c>
      <c r="E83" s="464">
        <v>1</v>
      </c>
      <c r="F83" s="256" t="s">
        <v>2</v>
      </c>
      <c r="G83" s="256"/>
      <c r="H83" s="240">
        <v>0</v>
      </c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/>
      <c r="X83" s="240"/>
      <c r="Y83" s="240"/>
      <c r="Z83" s="247"/>
      <c r="AA83" s="240"/>
      <c r="AB83" s="255">
        <v>0</v>
      </c>
      <c r="AC83" s="289" t="s">
        <v>374</v>
      </c>
      <c r="AD83" s="289" t="s">
        <v>403</v>
      </c>
      <c r="AE83" s="316"/>
      <c r="AF83" s="316"/>
      <c r="AG83" s="316"/>
      <c r="AH83" s="316"/>
      <c r="AI83" s="316"/>
    </row>
    <row r="84" spans="1:35">
      <c r="A84" s="462"/>
      <c r="B84" s="463"/>
      <c r="C84" s="461"/>
      <c r="D84" s="464"/>
      <c r="E84" s="464"/>
      <c r="F84" s="256" t="s">
        <v>18</v>
      </c>
      <c r="G84" s="256"/>
      <c r="H84" s="240">
        <v>0</v>
      </c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240"/>
      <c r="Y84" s="240"/>
      <c r="Z84" s="247"/>
      <c r="AA84" s="240"/>
      <c r="AB84" s="255">
        <v>0</v>
      </c>
      <c r="AC84" s="295"/>
      <c r="AD84" s="295"/>
      <c r="AE84" s="316"/>
      <c r="AF84" s="316"/>
      <c r="AG84" s="316"/>
      <c r="AH84" s="316"/>
      <c r="AI84" s="316"/>
    </row>
    <row r="85" spans="1:35">
      <c r="A85" s="462"/>
      <c r="B85" s="463"/>
      <c r="C85" s="461"/>
      <c r="D85" s="464"/>
      <c r="E85" s="464"/>
      <c r="F85" s="256" t="s">
        <v>48</v>
      </c>
      <c r="G85" s="256"/>
      <c r="H85" s="240">
        <v>0</v>
      </c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7"/>
      <c r="AA85" s="240"/>
      <c r="AB85" s="255">
        <v>0</v>
      </c>
      <c r="AC85" s="295"/>
      <c r="AD85" s="295"/>
      <c r="AE85" s="316"/>
      <c r="AF85" s="316"/>
      <c r="AG85" s="316"/>
      <c r="AH85" s="316"/>
      <c r="AI85" s="316"/>
    </row>
    <row r="86" spans="1:35" ht="31.5">
      <c r="A86" s="462"/>
      <c r="B86" s="463"/>
      <c r="C86" s="461"/>
      <c r="D86" s="464"/>
      <c r="E86" s="464"/>
      <c r="F86" s="256" t="s">
        <v>14</v>
      </c>
      <c r="G86" s="256"/>
      <c r="H86" s="240">
        <v>0</v>
      </c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0"/>
      <c r="Y86" s="240"/>
      <c r="Z86" s="247"/>
      <c r="AA86" s="240"/>
      <c r="AB86" s="255">
        <v>0</v>
      </c>
      <c r="AC86" s="296"/>
      <c r="AD86" s="296"/>
      <c r="AE86" s="317"/>
      <c r="AF86" s="317"/>
      <c r="AG86" s="317"/>
      <c r="AH86" s="317"/>
      <c r="AI86" s="317"/>
    </row>
    <row r="87" spans="1:35">
      <c r="A87" s="462" t="s">
        <v>539</v>
      </c>
      <c r="B87" s="463" t="s">
        <v>276</v>
      </c>
      <c r="C87" s="450" t="s">
        <v>56</v>
      </c>
      <c r="D87" s="451" t="s">
        <v>16</v>
      </c>
      <c r="E87" s="451">
        <v>1</v>
      </c>
      <c r="F87" s="254" t="s">
        <v>2</v>
      </c>
      <c r="G87" s="254"/>
      <c r="H87" s="241"/>
      <c r="I87" s="241"/>
      <c r="J87" s="241"/>
      <c r="K87" s="241"/>
      <c r="L87" s="241">
        <v>0</v>
      </c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7"/>
      <c r="AA87" s="240"/>
      <c r="AB87" s="255">
        <v>0</v>
      </c>
      <c r="AC87" s="285" t="s">
        <v>374</v>
      </c>
      <c r="AD87" s="285" t="s">
        <v>403</v>
      </c>
      <c r="AE87" s="315"/>
      <c r="AF87" s="315"/>
      <c r="AG87" s="315"/>
      <c r="AH87" s="315"/>
      <c r="AI87" s="315"/>
    </row>
    <row r="88" spans="1:35">
      <c r="A88" s="462"/>
      <c r="B88" s="463"/>
      <c r="C88" s="450"/>
      <c r="D88" s="451"/>
      <c r="E88" s="451"/>
      <c r="F88" s="254" t="s">
        <v>18</v>
      </c>
      <c r="G88" s="254"/>
      <c r="H88" s="241"/>
      <c r="I88" s="241"/>
      <c r="J88" s="241"/>
      <c r="K88" s="241"/>
      <c r="L88" s="241">
        <v>0</v>
      </c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7"/>
      <c r="AA88" s="240"/>
      <c r="AB88" s="255">
        <v>0</v>
      </c>
      <c r="AC88" s="298"/>
      <c r="AD88" s="298"/>
      <c r="AE88" s="316"/>
      <c r="AF88" s="316"/>
      <c r="AG88" s="316"/>
      <c r="AH88" s="316"/>
      <c r="AI88" s="316"/>
    </row>
    <row r="89" spans="1:35">
      <c r="A89" s="462"/>
      <c r="B89" s="463"/>
      <c r="C89" s="450"/>
      <c r="D89" s="451"/>
      <c r="E89" s="451"/>
      <c r="F89" s="254" t="s">
        <v>48</v>
      </c>
      <c r="G89" s="254"/>
      <c r="H89" s="241"/>
      <c r="I89" s="241"/>
      <c r="J89" s="241"/>
      <c r="K89" s="241"/>
      <c r="L89" s="241">
        <v>0</v>
      </c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1"/>
      <c r="Y89" s="241"/>
      <c r="Z89" s="247"/>
      <c r="AA89" s="240"/>
      <c r="AB89" s="255">
        <v>0</v>
      </c>
      <c r="AC89" s="298"/>
      <c r="AD89" s="298"/>
      <c r="AE89" s="316"/>
      <c r="AF89" s="316"/>
      <c r="AG89" s="316"/>
      <c r="AH89" s="316"/>
      <c r="AI89" s="316"/>
    </row>
    <row r="90" spans="1:35" ht="31.5">
      <c r="A90" s="462"/>
      <c r="B90" s="463"/>
      <c r="C90" s="450"/>
      <c r="D90" s="451"/>
      <c r="E90" s="451"/>
      <c r="F90" s="254" t="s">
        <v>14</v>
      </c>
      <c r="G90" s="254"/>
      <c r="H90" s="241"/>
      <c r="I90" s="241"/>
      <c r="J90" s="241"/>
      <c r="K90" s="241"/>
      <c r="L90" s="241">
        <v>0</v>
      </c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  <c r="X90" s="241"/>
      <c r="Y90" s="241"/>
      <c r="Z90" s="247"/>
      <c r="AA90" s="240"/>
      <c r="AB90" s="255">
        <v>0</v>
      </c>
      <c r="AC90" s="299"/>
      <c r="AD90" s="299"/>
      <c r="AE90" s="317"/>
      <c r="AF90" s="317"/>
      <c r="AG90" s="317"/>
      <c r="AH90" s="317"/>
      <c r="AI90" s="317"/>
    </row>
    <row r="91" spans="1:35">
      <c r="A91" s="462" t="s">
        <v>540</v>
      </c>
      <c r="B91" s="463" t="s">
        <v>278</v>
      </c>
      <c r="C91" s="450" t="s">
        <v>56</v>
      </c>
      <c r="D91" s="451" t="s">
        <v>16</v>
      </c>
      <c r="E91" s="451">
        <v>1</v>
      </c>
      <c r="F91" s="254" t="s">
        <v>2</v>
      </c>
      <c r="G91" s="254"/>
      <c r="H91" s="241"/>
      <c r="I91" s="241"/>
      <c r="J91" s="241"/>
      <c r="K91" s="241">
        <v>0</v>
      </c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  <c r="X91" s="241"/>
      <c r="Y91" s="241"/>
      <c r="Z91" s="247"/>
      <c r="AA91" s="240"/>
      <c r="AB91" s="255">
        <v>0</v>
      </c>
      <c r="AC91" s="285" t="s">
        <v>374</v>
      </c>
      <c r="AD91" s="285" t="s">
        <v>403</v>
      </c>
      <c r="AE91" s="315"/>
      <c r="AF91" s="315"/>
      <c r="AG91" s="315"/>
      <c r="AH91" s="315"/>
      <c r="AI91" s="315"/>
    </row>
    <row r="92" spans="1:35">
      <c r="A92" s="462"/>
      <c r="B92" s="463"/>
      <c r="C92" s="450"/>
      <c r="D92" s="451"/>
      <c r="E92" s="451"/>
      <c r="F92" s="254" t="s">
        <v>18</v>
      </c>
      <c r="G92" s="254"/>
      <c r="H92" s="241"/>
      <c r="I92" s="241"/>
      <c r="J92" s="241"/>
      <c r="K92" s="241">
        <v>0</v>
      </c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7"/>
      <c r="AA92" s="240"/>
      <c r="AB92" s="255">
        <v>0</v>
      </c>
      <c r="AC92" s="298"/>
      <c r="AD92" s="298"/>
      <c r="AE92" s="316"/>
      <c r="AF92" s="316"/>
      <c r="AG92" s="316"/>
      <c r="AH92" s="316"/>
      <c r="AI92" s="316"/>
    </row>
    <row r="93" spans="1:35">
      <c r="A93" s="462"/>
      <c r="B93" s="463"/>
      <c r="C93" s="450"/>
      <c r="D93" s="451"/>
      <c r="E93" s="451"/>
      <c r="F93" s="254" t="s">
        <v>48</v>
      </c>
      <c r="G93" s="254"/>
      <c r="H93" s="241"/>
      <c r="I93" s="241"/>
      <c r="J93" s="241"/>
      <c r="K93" s="241">
        <v>0</v>
      </c>
      <c r="L93" s="241"/>
      <c r="M93" s="241"/>
      <c r="N93" s="241"/>
      <c r="O93" s="241"/>
      <c r="P93" s="241"/>
      <c r="Q93" s="241"/>
      <c r="R93" s="241"/>
      <c r="S93" s="241"/>
      <c r="T93" s="241"/>
      <c r="U93" s="241"/>
      <c r="V93" s="241"/>
      <c r="W93" s="241"/>
      <c r="X93" s="241"/>
      <c r="Y93" s="241"/>
      <c r="Z93" s="247"/>
      <c r="AA93" s="240"/>
      <c r="AB93" s="255">
        <v>0</v>
      </c>
      <c r="AC93" s="298"/>
      <c r="AD93" s="298"/>
      <c r="AE93" s="316"/>
      <c r="AF93" s="316"/>
      <c r="AG93" s="316"/>
      <c r="AH93" s="316"/>
      <c r="AI93" s="316"/>
    </row>
    <row r="94" spans="1:35" ht="31.5">
      <c r="A94" s="462"/>
      <c r="B94" s="463"/>
      <c r="C94" s="450"/>
      <c r="D94" s="451"/>
      <c r="E94" s="451"/>
      <c r="F94" s="254" t="s">
        <v>14</v>
      </c>
      <c r="G94" s="254"/>
      <c r="H94" s="241"/>
      <c r="I94" s="241"/>
      <c r="J94" s="241"/>
      <c r="K94" s="241">
        <v>0</v>
      </c>
      <c r="L94" s="241"/>
      <c r="M94" s="241"/>
      <c r="N94" s="241"/>
      <c r="O94" s="241"/>
      <c r="P94" s="241"/>
      <c r="Q94" s="241"/>
      <c r="R94" s="241"/>
      <c r="S94" s="241"/>
      <c r="T94" s="241"/>
      <c r="U94" s="241"/>
      <c r="V94" s="241"/>
      <c r="W94" s="241"/>
      <c r="X94" s="241"/>
      <c r="Y94" s="241"/>
      <c r="Z94" s="247"/>
      <c r="AA94" s="240"/>
      <c r="AB94" s="255">
        <v>0</v>
      </c>
      <c r="AC94" s="299"/>
      <c r="AD94" s="299"/>
      <c r="AE94" s="317"/>
      <c r="AF94" s="317"/>
      <c r="AG94" s="317"/>
      <c r="AH94" s="317"/>
      <c r="AI94" s="317"/>
    </row>
    <row r="95" spans="1:35">
      <c r="A95" s="462" t="s">
        <v>541</v>
      </c>
      <c r="B95" s="463" t="s">
        <v>280</v>
      </c>
      <c r="C95" s="450" t="s">
        <v>56</v>
      </c>
      <c r="D95" s="451" t="s">
        <v>16</v>
      </c>
      <c r="E95" s="451">
        <v>1</v>
      </c>
      <c r="F95" s="254" t="s">
        <v>2</v>
      </c>
      <c r="G95" s="254"/>
      <c r="H95" s="241"/>
      <c r="I95" s="241"/>
      <c r="J95" s="241"/>
      <c r="K95" s="241">
        <v>0</v>
      </c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247"/>
      <c r="AA95" s="240"/>
      <c r="AB95" s="255">
        <v>0</v>
      </c>
      <c r="AC95" s="285" t="s">
        <v>374</v>
      </c>
      <c r="AD95" s="285" t="s">
        <v>403</v>
      </c>
      <c r="AE95" s="315"/>
      <c r="AF95" s="315"/>
      <c r="AG95" s="315"/>
      <c r="AH95" s="315"/>
      <c r="AI95" s="315"/>
    </row>
    <row r="96" spans="1:35">
      <c r="A96" s="462"/>
      <c r="B96" s="463"/>
      <c r="C96" s="450"/>
      <c r="D96" s="451"/>
      <c r="E96" s="451"/>
      <c r="F96" s="254" t="s">
        <v>18</v>
      </c>
      <c r="G96" s="254"/>
      <c r="H96" s="241"/>
      <c r="I96" s="241"/>
      <c r="J96" s="241"/>
      <c r="K96" s="241">
        <v>0</v>
      </c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7"/>
      <c r="AA96" s="240"/>
      <c r="AB96" s="255">
        <v>0</v>
      </c>
      <c r="AC96" s="298"/>
      <c r="AD96" s="298"/>
      <c r="AE96" s="316"/>
      <c r="AF96" s="316"/>
      <c r="AG96" s="316"/>
      <c r="AH96" s="316"/>
      <c r="AI96" s="316"/>
    </row>
    <row r="97" spans="1:35">
      <c r="A97" s="462"/>
      <c r="B97" s="463"/>
      <c r="C97" s="450"/>
      <c r="D97" s="451"/>
      <c r="E97" s="451"/>
      <c r="F97" s="254" t="s">
        <v>48</v>
      </c>
      <c r="G97" s="254"/>
      <c r="H97" s="241"/>
      <c r="I97" s="241"/>
      <c r="J97" s="241"/>
      <c r="K97" s="241">
        <v>0</v>
      </c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7"/>
      <c r="AA97" s="240"/>
      <c r="AB97" s="255">
        <v>0</v>
      </c>
      <c r="AC97" s="298"/>
      <c r="AD97" s="298"/>
      <c r="AE97" s="316"/>
      <c r="AF97" s="316"/>
      <c r="AG97" s="316"/>
      <c r="AH97" s="316"/>
      <c r="AI97" s="316"/>
    </row>
    <row r="98" spans="1:35" ht="31.5">
      <c r="A98" s="462"/>
      <c r="B98" s="463"/>
      <c r="C98" s="450"/>
      <c r="D98" s="451"/>
      <c r="E98" s="451"/>
      <c r="F98" s="254" t="s">
        <v>14</v>
      </c>
      <c r="G98" s="254"/>
      <c r="H98" s="241"/>
      <c r="I98" s="241"/>
      <c r="J98" s="241"/>
      <c r="K98" s="241">
        <v>0</v>
      </c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7"/>
      <c r="AA98" s="240"/>
      <c r="AB98" s="255">
        <v>0</v>
      </c>
      <c r="AC98" s="299"/>
      <c r="AD98" s="299"/>
      <c r="AE98" s="317"/>
      <c r="AF98" s="317"/>
      <c r="AG98" s="317"/>
      <c r="AH98" s="317"/>
      <c r="AI98" s="317"/>
    </row>
    <row r="99" spans="1:35">
      <c r="A99" s="462" t="s">
        <v>542</v>
      </c>
      <c r="B99" s="463" t="s">
        <v>282</v>
      </c>
      <c r="C99" s="450" t="s">
        <v>56</v>
      </c>
      <c r="D99" s="451" t="s">
        <v>16</v>
      </c>
      <c r="E99" s="451">
        <v>1</v>
      </c>
      <c r="F99" s="254" t="s">
        <v>2</v>
      </c>
      <c r="G99" s="254"/>
      <c r="H99" s="241"/>
      <c r="I99" s="241"/>
      <c r="J99" s="241"/>
      <c r="K99" s="241">
        <v>0</v>
      </c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7"/>
      <c r="AA99" s="240"/>
      <c r="AB99" s="255">
        <v>0</v>
      </c>
      <c r="AC99" s="285" t="s">
        <v>374</v>
      </c>
      <c r="AD99" s="285" t="s">
        <v>403</v>
      </c>
      <c r="AE99" s="315"/>
      <c r="AF99" s="315"/>
      <c r="AG99" s="315"/>
      <c r="AH99" s="315"/>
      <c r="AI99" s="315"/>
    </row>
    <row r="100" spans="1:35">
      <c r="A100" s="462"/>
      <c r="B100" s="463"/>
      <c r="C100" s="450"/>
      <c r="D100" s="451"/>
      <c r="E100" s="451"/>
      <c r="F100" s="254" t="s">
        <v>18</v>
      </c>
      <c r="G100" s="254"/>
      <c r="H100" s="241"/>
      <c r="I100" s="241"/>
      <c r="J100" s="241"/>
      <c r="K100" s="241">
        <v>0</v>
      </c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7"/>
      <c r="AA100" s="240"/>
      <c r="AB100" s="255">
        <v>0</v>
      </c>
      <c r="AC100" s="298"/>
      <c r="AD100" s="298"/>
      <c r="AE100" s="316"/>
      <c r="AF100" s="316"/>
      <c r="AG100" s="316"/>
      <c r="AH100" s="316"/>
      <c r="AI100" s="316"/>
    </row>
    <row r="101" spans="1:35">
      <c r="A101" s="462"/>
      <c r="B101" s="463"/>
      <c r="C101" s="450"/>
      <c r="D101" s="451"/>
      <c r="E101" s="451"/>
      <c r="F101" s="254" t="s">
        <v>48</v>
      </c>
      <c r="G101" s="254"/>
      <c r="H101" s="241"/>
      <c r="I101" s="241"/>
      <c r="J101" s="241"/>
      <c r="K101" s="241">
        <v>0</v>
      </c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7"/>
      <c r="AA101" s="240"/>
      <c r="AB101" s="255">
        <v>0</v>
      </c>
      <c r="AC101" s="298"/>
      <c r="AD101" s="298"/>
      <c r="AE101" s="316"/>
      <c r="AF101" s="316"/>
      <c r="AG101" s="316"/>
      <c r="AH101" s="316"/>
      <c r="AI101" s="316"/>
    </row>
    <row r="102" spans="1:35" ht="31.5">
      <c r="A102" s="462"/>
      <c r="B102" s="463"/>
      <c r="C102" s="450"/>
      <c r="D102" s="451"/>
      <c r="E102" s="451"/>
      <c r="F102" s="254" t="s">
        <v>14</v>
      </c>
      <c r="G102" s="254"/>
      <c r="H102" s="241"/>
      <c r="I102" s="241"/>
      <c r="J102" s="241"/>
      <c r="K102" s="241">
        <v>0</v>
      </c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7"/>
      <c r="AA102" s="240"/>
      <c r="AB102" s="255">
        <v>0</v>
      </c>
      <c r="AC102" s="299"/>
      <c r="AD102" s="299"/>
      <c r="AE102" s="317"/>
      <c r="AF102" s="317"/>
      <c r="AG102" s="317"/>
      <c r="AH102" s="317"/>
      <c r="AI102" s="317"/>
    </row>
    <row r="103" spans="1:35">
      <c r="A103" s="462" t="s">
        <v>659</v>
      </c>
      <c r="B103" s="463" t="s">
        <v>283</v>
      </c>
      <c r="C103" s="450" t="s">
        <v>56</v>
      </c>
      <c r="D103" s="451" t="s">
        <v>16</v>
      </c>
      <c r="E103" s="451">
        <v>1</v>
      </c>
      <c r="F103" s="254" t="s">
        <v>2</v>
      </c>
      <c r="G103" s="254"/>
      <c r="H103" s="241"/>
      <c r="I103" s="241"/>
      <c r="J103" s="241"/>
      <c r="K103" s="241">
        <v>0</v>
      </c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7"/>
      <c r="AA103" s="240"/>
      <c r="AB103" s="255">
        <v>0</v>
      </c>
      <c r="AC103" s="285" t="s">
        <v>374</v>
      </c>
      <c r="AD103" s="285" t="s">
        <v>403</v>
      </c>
      <c r="AE103" s="315"/>
      <c r="AF103" s="315"/>
      <c r="AG103" s="315"/>
      <c r="AH103" s="315"/>
      <c r="AI103" s="315"/>
    </row>
    <row r="104" spans="1:35">
      <c r="A104" s="462"/>
      <c r="B104" s="463"/>
      <c r="C104" s="450"/>
      <c r="D104" s="451"/>
      <c r="E104" s="451"/>
      <c r="F104" s="254" t="s">
        <v>18</v>
      </c>
      <c r="G104" s="254"/>
      <c r="H104" s="241"/>
      <c r="I104" s="241"/>
      <c r="J104" s="241"/>
      <c r="K104" s="241">
        <v>0</v>
      </c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7"/>
      <c r="AA104" s="240"/>
      <c r="AB104" s="255">
        <v>0</v>
      </c>
      <c r="AC104" s="298"/>
      <c r="AD104" s="298"/>
      <c r="AE104" s="316"/>
      <c r="AF104" s="316"/>
      <c r="AG104" s="316"/>
      <c r="AH104" s="316"/>
      <c r="AI104" s="316"/>
    </row>
    <row r="105" spans="1:35">
      <c r="A105" s="462"/>
      <c r="B105" s="463"/>
      <c r="C105" s="450"/>
      <c r="D105" s="451"/>
      <c r="E105" s="451"/>
      <c r="F105" s="254" t="s">
        <v>48</v>
      </c>
      <c r="G105" s="254"/>
      <c r="H105" s="241"/>
      <c r="I105" s="241"/>
      <c r="J105" s="241"/>
      <c r="K105" s="241">
        <v>0</v>
      </c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247"/>
      <c r="AA105" s="240"/>
      <c r="AB105" s="255">
        <v>0</v>
      </c>
      <c r="AC105" s="298"/>
      <c r="AD105" s="298"/>
      <c r="AE105" s="316"/>
      <c r="AF105" s="316"/>
      <c r="AG105" s="316"/>
      <c r="AH105" s="316"/>
      <c r="AI105" s="316"/>
    </row>
    <row r="106" spans="1:35" ht="31.5">
      <c r="A106" s="462"/>
      <c r="B106" s="463"/>
      <c r="C106" s="450"/>
      <c r="D106" s="451"/>
      <c r="E106" s="451"/>
      <c r="F106" s="254" t="s">
        <v>14</v>
      </c>
      <c r="G106" s="254"/>
      <c r="H106" s="241"/>
      <c r="I106" s="241"/>
      <c r="J106" s="241"/>
      <c r="K106" s="241">
        <v>0</v>
      </c>
      <c r="L106" s="241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  <c r="X106" s="241"/>
      <c r="Y106" s="241"/>
      <c r="Z106" s="247"/>
      <c r="AA106" s="240"/>
      <c r="AB106" s="255">
        <v>0</v>
      </c>
      <c r="AC106" s="299"/>
      <c r="AD106" s="299"/>
      <c r="AE106" s="317"/>
      <c r="AF106" s="317"/>
      <c r="AG106" s="317"/>
      <c r="AH106" s="317"/>
      <c r="AI106" s="317"/>
    </row>
    <row r="107" spans="1:35" ht="26.25" customHeight="1">
      <c r="A107" s="462" t="s">
        <v>660</v>
      </c>
      <c r="B107" s="463" t="s">
        <v>284</v>
      </c>
      <c r="C107" s="450" t="s">
        <v>56</v>
      </c>
      <c r="D107" s="451" t="s">
        <v>16</v>
      </c>
      <c r="E107" s="451">
        <v>1</v>
      </c>
      <c r="F107" s="254" t="s">
        <v>2</v>
      </c>
      <c r="G107" s="254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>
        <v>0</v>
      </c>
      <c r="R107" s="241"/>
      <c r="S107" s="241"/>
      <c r="T107" s="241"/>
      <c r="U107" s="241"/>
      <c r="V107" s="241"/>
      <c r="W107" s="241"/>
      <c r="X107" s="241"/>
      <c r="Y107" s="241"/>
      <c r="Z107" s="247"/>
      <c r="AA107" s="240"/>
      <c r="AB107" s="255">
        <v>0</v>
      </c>
      <c r="AC107" s="285" t="s">
        <v>374</v>
      </c>
      <c r="AD107" s="285" t="s">
        <v>403</v>
      </c>
      <c r="AE107" s="315"/>
      <c r="AF107" s="315"/>
      <c r="AG107" s="315"/>
      <c r="AH107" s="315"/>
      <c r="AI107" s="315"/>
    </row>
    <row r="108" spans="1:35" ht="26.25" customHeight="1">
      <c r="A108" s="462"/>
      <c r="B108" s="463"/>
      <c r="C108" s="450"/>
      <c r="D108" s="451"/>
      <c r="E108" s="451"/>
      <c r="F108" s="254" t="s">
        <v>18</v>
      </c>
      <c r="G108" s="254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>
        <v>0</v>
      </c>
      <c r="R108" s="241"/>
      <c r="S108" s="241"/>
      <c r="T108" s="241"/>
      <c r="U108" s="241"/>
      <c r="V108" s="241"/>
      <c r="W108" s="241"/>
      <c r="X108" s="241"/>
      <c r="Y108" s="241"/>
      <c r="Z108" s="247"/>
      <c r="AA108" s="240"/>
      <c r="AB108" s="255">
        <v>0</v>
      </c>
      <c r="AC108" s="298"/>
      <c r="AD108" s="298"/>
      <c r="AE108" s="316"/>
      <c r="AF108" s="316"/>
      <c r="AG108" s="316"/>
      <c r="AH108" s="316"/>
      <c r="AI108" s="316"/>
    </row>
    <row r="109" spans="1:35" ht="26.25" customHeight="1">
      <c r="A109" s="462"/>
      <c r="B109" s="463"/>
      <c r="C109" s="450"/>
      <c r="D109" s="451"/>
      <c r="E109" s="451"/>
      <c r="F109" s="254" t="s">
        <v>48</v>
      </c>
      <c r="G109" s="254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>
        <v>0</v>
      </c>
      <c r="R109" s="241"/>
      <c r="S109" s="241"/>
      <c r="T109" s="241"/>
      <c r="U109" s="241"/>
      <c r="V109" s="241"/>
      <c r="W109" s="241"/>
      <c r="X109" s="241"/>
      <c r="Y109" s="241"/>
      <c r="Z109" s="247"/>
      <c r="AA109" s="240"/>
      <c r="AB109" s="255">
        <v>0</v>
      </c>
      <c r="AC109" s="298"/>
      <c r="AD109" s="298"/>
      <c r="AE109" s="316"/>
      <c r="AF109" s="316"/>
      <c r="AG109" s="316"/>
      <c r="AH109" s="316"/>
      <c r="AI109" s="316"/>
    </row>
    <row r="110" spans="1:35" ht="26.25" customHeight="1">
      <c r="A110" s="462"/>
      <c r="B110" s="463"/>
      <c r="C110" s="450"/>
      <c r="D110" s="451"/>
      <c r="E110" s="451"/>
      <c r="F110" s="254" t="s">
        <v>14</v>
      </c>
      <c r="G110" s="254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>
        <v>0</v>
      </c>
      <c r="R110" s="241"/>
      <c r="S110" s="241"/>
      <c r="T110" s="241"/>
      <c r="U110" s="241"/>
      <c r="V110" s="241"/>
      <c r="W110" s="241"/>
      <c r="X110" s="241"/>
      <c r="Y110" s="241"/>
      <c r="Z110" s="247"/>
      <c r="AA110" s="240"/>
      <c r="AB110" s="255">
        <v>0</v>
      </c>
      <c r="AC110" s="299"/>
      <c r="AD110" s="299"/>
      <c r="AE110" s="317"/>
      <c r="AF110" s="317"/>
      <c r="AG110" s="317"/>
      <c r="AH110" s="317"/>
      <c r="AI110" s="317"/>
    </row>
    <row r="111" spans="1:35">
      <c r="A111" s="453">
        <v>3</v>
      </c>
      <c r="B111" s="454" t="s">
        <v>51</v>
      </c>
      <c r="C111" s="454"/>
      <c r="D111" s="454"/>
      <c r="E111" s="454"/>
      <c r="F111" s="10" t="s">
        <v>2</v>
      </c>
      <c r="G111" s="11">
        <v>2198.0754999999999</v>
      </c>
      <c r="H111" s="11">
        <v>99383.15</v>
      </c>
      <c r="I111" s="11">
        <v>61325.293999999994</v>
      </c>
      <c r="J111" s="11">
        <v>73561.084000000003</v>
      </c>
      <c r="K111" s="11">
        <v>77600.599000000002</v>
      </c>
      <c r="L111" s="11">
        <v>67119.551000000007</v>
      </c>
      <c r="M111" s="11">
        <v>51406.375</v>
      </c>
      <c r="N111" s="11">
        <v>51788.412000000004</v>
      </c>
      <c r="O111" s="11">
        <v>43840.995999999999</v>
      </c>
      <c r="P111" s="11">
        <v>42420.861000000004</v>
      </c>
      <c r="Q111" s="11">
        <v>36166.847000000002</v>
      </c>
      <c r="R111" s="11">
        <v>47289.748999999996</v>
      </c>
      <c r="S111" s="11">
        <v>14013.362999999998</v>
      </c>
      <c r="T111" s="11">
        <v>634</v>
      </c>
      <c r="U111" s="11">
        <v>0</v>
      </c>
      <c r="V111" s="11">
        <v>0</v>
      </c>
      <c r="W111" s="11">
        <v>18450</v>
      </c>
      <c r="X111" s="11">
        <v>0</v>
      </c>
      <c r="Y111" s="11">
        <v>0</v>
      </c>
      <c r="Z111" s="11">
        <v>225623.49100000001</v>
      </c>
      <c r="AA111" s="11">
        <v>80387.111999999994</v>
      </c>
      <c r="AB111" s="11">
        <v>685000.28099999996</v>
      </c>
      <c r="AC111" s="369"/>
      <c r="AD111" s="369"/>
      <c r="AE111" s="363"/>
      <c r="AF111" s="363"/>
      <c r="AG111" s="363"/>
      <c r="AH111" s="363"/>
      <c r="AI111" s="363"/>
    </row>
    <row r="112" spans="1:35">
      <c r="A112" s="453"/>
      <c r="B112" s="454"/>
      <c r="C112" s="454"/>
      <c r="D112" s="454"/>
      <c r="E112" s="454"/>
      <c r="F112" s="10" t="s">
        <v>18</v>
      </c>
      <c r="G112" s="75">
        <v>2088.1717250000002</v>
      </c>
      <c r="H112" s="11">
        <v>40505.409350000002</v>
      </c>
      <c r="I112" s="11">
        <v>29551.846555</v>
      </c>
      <c r="J112" s="11">
        <v>28659.779644999995</v>
      </c>
      <c r="K112" s="11">
        <v>26984.697515</v>
      </c>
      <c r="L112" s="11">
        <v>23797.49582</v>
      </c>
      <c r="M112" s="11">
        <v>20354.434380000002</v>
      </c>
      <c r="N112" s="11">
        <v>20351.19051</v>
      </c>
      <c r="O112" s="11">
        <v>22182.173580000002</v>
      </c>
      <c r="P112" s="11">
        <v>22695.158570000003</v>
      </c>
      <c r="Q112" s="11">
        <v>17395.195684999999</v>
      </c>
      <c r="R112" s="11">
        <v>25841.677890000006</v>
      </c>
      <c r="S112" s="11">
        <v>8023.7656449999995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102978.15272500001</v>
      </c>
      <c r="AA112" s="11">
        <v>33865.443535000006</v>
      </c>
      <c r="AB112" s="11">
        <v>286342.82514500001</v>
      </c>
      <c r="AC112" s="455"/>
      <c r="AD112" s="455"/>
      <c r="AE112" s="364"/>
      <c r="AF112" s="364"/>
      <c r="AG112" s="364"/>
      <c r="AH112" s="364"/>
      <c r="AI112" s="364"/>
    </row>
    <row r="113" spans="1:35">
      <c r="A113" s="453"/>
      <c r="B113" s="454"/>
      <c r="C113" s="454"/>
      <c r="D113" s="454"/>
      <c r="E113" s="454"/>
      <c r="F113" s="10" t="s">
        <v>48</v>
      </c>
      <c r="G113" s="75">
        <v>109.90377500000001</v>
      </c>
      <c r="H113" s="11">
        <v>2131.8636500000002</v>
      </c>
      <c r="I113" s="11">
        <v>1555.3603450000001</v>
      </c>
      <c r="J113" s="11">
        <v>1508.4094550000002</v>
      </c>
      <c r="K113" s="11">
        <v>1551.8261850000004</v>
      </c>
      <c r="L113" s="11">
        <v>1252.4997800000001</v>
      </c>
      <c r="M113" s="11">
        <v>1071.2860200000002</v>
      </c>
      <c r="N113" s="11">
        <v>1071.1152900000002</v>
      </c>
      <c r="O113" s="11">
        <v>1167.4828200000002</v>
      </c>
      <c r="P113" s="11">
        <v>1194.4820300000001</v>
      </c>
      <c r="Q113" s="11">
        <v>915.5366150000001</v>
      </c>
      <c r="R113" s="11">
        <v>1360.0883100000001</v>
      </c>
      <c r="S113" s="11">
        <v>422.30345499999999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5419.9027750000005</v>
      </c>
      <c r="AA113" s="11">
        <v>1782.3917650000001</v>
      </c>
      <c r="AB113" s="11">
        <v>15202.253954999998</v>
      </c>
      <c r="AC113" s="455"/>
      <c r="AD113" s="455"/>
      <c r="AE113" s="364"/>
      <c r="AF113" s="364"/>
      <c r="AG113" s="364"/>
      <c r="AH113" s="364"/>
      <c r="AI113" s="364"/>
    </row>
    <row r="114" spans="1:35" ht="31.5">
      <c r="A114" s="453"/>
      <c r="B114" s="454"/>
      <c r="C114" s="454"/>
      <c r="D114" s="454"/>
      <c r="E114" s="454"/>
      <c r="F114" s="10" t="s">
        <v>14</v>
      </c>
      <c r="G114" s="75">
        <v>0</v>
      </c>
      <c r="H114" s="11">
        <v>56745.876999999993</v>
      </c>
      <c r="I114" s="11">
        <v>30218.087099999997</v>
      </c>
      <c r="J114" s="11">
        <v>43392.894899999999</v>
      </c>
      <c r="K114" s="11">
        <v>49064.075299999997</v>
      </c>
      <c r="L114" s="11">
        <v>42069.555399999997</v>
      </c>
      <c r="M114" s="11">
        <v>29980.654600000002</v>
      </c>
      <c r="N114" s="11">
        <v>30366.106200000002</v>
      </c>
      <c r="O114" s="11">
        <v>20491.339599999999</v>
      </c>
      <c r="P114" s="11">
        <v>18531.220399999998</v>
      </c>
      <c r="Q114" s="11">
        <v>17856.114699999998</v>
      </c>
      <c r="R114" s="11">
        <v>20087.982799999998</v>
      </c>
      <c r="S114" s="11">
        <v>5567.2938999999988</v>
      </c>
      <c r="T114" s="11">
        <v>634</v>
      </c>
      <c r="U114" s="11">
        <v>0</v>
      </c>
      <c r="V114" s="11">
        <v>0</v>
      </c>
      <c r="W114" s="11">
        <v>18450</v>
      </c>
      <c r="X114" s="11">
        <v>0</v>
      </c>
      <c r="Y114" s="11">
        <v>0</v>
      </c>
      <c r="Z114" s="11">
        <v>117225.43549999999</v>
      </c>
      <c r="AA114" s="11">
        <v>44739.276699999995</v>
      </c>
      <c r="AB114" s="11">
        <v>383455.20189999993</v>
      </c>
      <c r="AC114" s="456"/>
      <c r="AD114" s="456"/>
      <c r="AE114" s="365"/>
      <c r="AF114" s="365"/>
      <c r="AG114" s="365"/>
      <c r="AH114" s="365"/>
      <c r="AI114" s="365"/>
    </row>
    <row r="115" spans="1:35">
      <c r="A115" s="485" t="s">
        <v>26</v>
      </c>
      <c r="B115" s="469" t="s">
        <v>52</v>
      </c>
      <c r="C115" s="469"/>
      <c r="D115" s="469"/>
      <c r="E115" s="469"/>
      <c r="F115" s="19" t="s">
        <v>2</v>
      </c>
      <c r="G115" s="16">
        <v>0</v>
      </c>
      <c r="H115" s="16">
        <v>38472.759999999995</v>
      </c>
      <c r="I115" s="16">
        <v>16886.427</v>
      </c>
      <c r="J115" s="16">
        <v>30463.670999999998</v>
      </c>
      <c r="K115" s="16">
        <v>33262.707999999999</v>
      </c>
      <c r="L115" s="16">
        <v>31333.843000000001</v>
      </c>
      <c r="M115" s="16">
        <v>20798.203000000001</v>
      </c>
      <c r="N115" s="16">
        <v>21185.118000000002</v>
      </c>
      <c r="O115" s="16">
        <v>10484.344000000001</v>
      </c>
      <c r="P115" s="16">
        <v>8292.8029999999999</v>
      </c>
      <c r="Q115" s="16">
        <v>10008.658000000001</v>
      </c>
      <c r="R115" s="16">
        <v>8430.0829999999987</v>
      </c>
      <c r="S115" s="16">
        <v>1947.5500000000002</v>
      </c>
      <c r="T115" s="16">
        <v>634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70769.126000000004</v>
      </c>
      <c r="AA115" s="16">
        <v>11011.632999999998</v>
      </c>
      <c r="AB115" s="16">
        <v>232200.16799999995</v>
      </c>
      <c r="AC115" s="465"/>
      <c r="AD115" s="465"/>
      <c r="AE115" s="465"/>
      <c r="AF115" s="465"/>
      <c r="AG115" s="465"/>
      <c r="AH115" s="465"/>
      <c r="AI115" s="465"/>
    </row>
    <row r="116" spans="1:35">
      <c r="A116" s="485"/>
      <c r="B116" s="469"/>
      <c r="C116" s="469"/>
      <c r="D116" s="469"/>
      <c r="E116" s="469"/>
      <c r="F116" s="19" t="s">
        <v>18</v>
      </c>
      <c r="G116" s="16"/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  <c r="AC116" s="466"/>
      <c r="AD116" s="466"/>
      <c r="AE116" s="466"/>
      <c r="AF116" s="466"/>
      <c r="AG116" s="466"/>
      <c r="AH116" s="466"/>
      <c r="AI116" s="466"/>
    </row>
    <row r="117" spans="1:35">
      <c r="A117" s="485"/>
      <c r="B117" s="469"/>
      <c r="C117" s="469"/>
      <c r="D117" s="469"/>
      <c r="E117" s="469"/>
      <c r="F117" s="19" t="s">
        <v>48</v>
      </c>
      <c r="G117" s="16"/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466"/>
      <c r="AD117" s="466"/>
      <c r="AE117" s="466"/>
      <c r="AF117" s="466"/>
      <c r="AG117" s="466"/>
      <c r="AH117" s="466"/>
      <c r="AI117" s="466"/>
    </row>
    <row r="118" spans="1:35" ht="31.5">
      <c r="A118" s="485"/>
      <c r="B118" s="469"/>
      <c r="C118" s="469"/>
      <c r="D118" s="469"/>
      <c r="E118" s="469"/>
      <c r="F118" s="242" t="s">
        <v>14</v>
      </c>
      <c r="G118" s="16"/>
      <c r="H118" s="16">
        <v>38472.759999999995</v>
      </c>
      <c r="I118" s="16">
        <v>16886.427</v>
      </c>
      <c r="J118" s="16">
        <v>30463.670999999998</v>
      </c>
      <c r="K118" s="16">
        <v>33262.707999999999</v>
      </c>
      <c r="L118" s="16">
        <v>31333.843000000001</v>
      </c>
      <c r="M118" s="16">
        <v>20798.203000000001</v>
      </c>
      <c r="N118" s="16">
        <v>21185.118000000002</v>
      </c>
      <c r="O118" s="16">
        <v>10484.344000000001</v>
      </c>
      <c r="P118" s="16">
        <v>8292.8029999999999</v>
      </c>
      <c r="Q118" s="16">
        <v>10008.658000000001</v>
      </c>
      <c r="R118" s="16">
        <v>8430.0829999999987</v>
      </c>
      <c r="S118" s="16">
        <v>1947.5500000000002</v>
      </c>
      <c r="T118" s="16">
        <v>634</v>
      </c>
      <c r="U118" s="16">
        <v>0</v>
      </c>
      <c r="V118" s="16">
        <v>0</v>
      </c>
      <c r="W118" s="16">
        <v>0</v>
      </c>
      <c r="X118" s="16">
        <v>0</v>
      </c>
      <c r="Y118" s="16">
        <v>0</v>
      </c>
      <c r="Z118" s="16">
        <v>70769.126000000004</v>
      </c>
      <c r="AA118" s="16">
        <v>11011.632999999998</v>
      </c>
      <c r="AB118" s="16">
        <v>232200.16799999995</v>
      </c>
      <c r="AC118" s="467"/>
      <c r="AD118" s="467"/>
      <c r="AE118" s="467"/>
      <c r="AF118" s="467"/>
      <c r="AG118" s="467"/>
      <c r="AH118" s="467"/>
      <c r="AI118" s="467"/>
    </row>
    <row r="119" spans="1:35" collapsed="1">
      <c r="A119" s="483" t="s">
        <v>543</v>
      </c>
      <c r="B119" s="484" t="s">
        <v>305</v>
      </c>
      <c r="C119" s="484"/>
      <c r="D119" s="484"/>
      <c r="E119" s="484"/>
      <c r="F119" s="133" t="s">
        <v>2</v>
      </c>
      <c r="G119" s="59">
        <v>0</v>
      </c>
      <c r="H119" s="59">
        <v>6584.6469999999999</v>
      </c>
      <c r="I119" s="59">
        <v>10200.94</v>
      </c>
      <c r="J119" s="59">
        <v>24462.398999999998</v>
      </c>
      <c r="K119" s="59">
        <v>32106.057999999997</v>
      </c>
      <c r="L119" s="59">
        <v>16869.827000000001</v>
      </c>
      <c r="M119" s="59">
        <v>9845.2340000000004</v>
      </c>
      <c r="N119" s="59">
        <v>9662.2860000000001</v>
      </c>
      <c r="O119" s="59">
        <v>7085.52</v>
      </c>
      <c r="P119" s="59">
        <v>6206.3940000000002</v>
      </c>
      <c r="Q119" s="59">
        <v>8289.5480000000007</v>
      </c>
      <c r="R119" s="59">
        <v>8430.0829999999987</v>
      </c>
      <c r="S119" s="59">
        <v>1947.5500000000002</v>
      </c>
      <c r="T119" s="59">
        <v>634</v>
      </c>
      <c r="U119" s="59">
        <v>0</v>
      </c>
      <c r="V119" s="59">
        <v>0</v>
      </c>
      <c r="W119" s="59">
        <v>0</v>
      </c>
      <c r="X119" s="59">
        <v>0</v>
      </c>
      <c r="Y119" s="59">
        <v>0</v>
      </c>
      <c r="Z119" s="59">
        <v>41088.982000000004</v>
      </c>
      <c r="AA119" s="59">
        <v>11011.632999999998</v>
      </c>
      <c r="AB119" s="59">
        <v>142324.48599999998</v>
      </c>
      <c r="AC119" s="477"/>
      <c r="AD119" s="477"/>
      <c r="AE119" s="477"/>
      <c r="AF119" s="477"/>
      <c r="AG119" s="477"/>
      <c r="AH119" s="477"/>
      <c r="AI119" s="477"/>
    </row>
    <row r="120" spans="1:35">
      <c r="A120" s="483"/>
      <c r="B120" s="484"/>
      <c r="C120" s="484"/>
      <c r="D120" s="484"/>
      <c r="E120" s="484"/>
      <c r="F120" s="133" t="s">
        <v>18</v>
      </c>
      <c r="G120" s="60"/>
      <c r="H120" s="60">
        <v>0</v>
      </c>
      <c r="I120" s="60">
        <v>0</v>
      </c>
      <c r="J120" s="60">
        <v>0</v>
      </c>
      <c r="K120" s="60">
        <v>0</v>
      </c>
      <c r="L120" s="60">
        <v>0</v>
      </c>
      <c r="M120" s="60">
        <v>0</v>
      </c>
      <c r="N120" s="60">
        <v>0</v>
      </c>
      <c r="O120" s="60">
        <v>0</v>
      </c>
      <c r="P120" s="60">
        <v>0</v>
      </c>
      <c r="Q120" s="60">
        <v>0</v>
      </c>
      <c r="R120" s="60">
        <v>0</v>
      </c>
      <c r="S120" s="60">
        <v>0</v>
      </c>
      <c r="T120" s="60">
        <v>0</v>
      </c>
      <c r="U120" s="60">
        <v>0</v>
      </c>
      <c r="V120" s="60">
        <v>0</v>
      </c>
      <c r="W120" s="60">
        <v>0</v>
      </c>
      <c r="X120" s="60">
        <v>0</v>
      </c>
      <c r="Y120" s="60">
        <v>0</v>
      </c>
      <c r="Z120" s="59">
        <v>0</v>
      </c>
      <c r="AA120" s="59">
        <v>0</v>
      </c>
      <c r="AB120" s="59">
        <v>0</v>
      </c>
      <c r="AC120" s="478"/>
      <c r="AD120" s="478"/>
      <c r="AE120" s="478"/>
      <c r="AF120" s="478"/>
      <c r="AG120" s="478"/>
      <c r="AH120" s="478"/>
      <c r="AI120" s="478"/>
    </row>
    <row r="121" spans="1:35">
      <c r="A121" s="483"/>
      <c r="B121" s="484"/>
      <c r="C121" s="484"/>
      <c r="D121" s="484"/>
      <c r="E121" s="484"/>
      <c r="F121" s="133" t="s">
        <v>48</v>
      </c>
      <c r="G121" s="60"/>
      <c r="H121" s="60">
        <v>0</v>
      </c>
      <c r="I121" s="60">
        <v>0</v>
      </c>
      <c r="J121" s="60">
        <v>0</v>
      </c>
      <c r="K121" s="60">
        <v>0</v>
      </c>
      <c r="L121" s="60">
        <v>0</v>
      </c>
      <c r="M121" s="60">
        <v>0</v>
      </c>
      <c r="N121" s="60">
        <v>0</v>
      </c>
      <c r="O121" s="60">
        <v>0</v>
      </c>
      <c r="P121" s="60">
        <v>0</v>
      </c>
      <c r="Q121" s="60">
        <v>0</v>
      </c>
      <c r="R121" s="60">
        <v>0</v>
      </c>
      <c r="S121" s="60">
        <v>0</v>
      </c>
      <c r="T121" s="60">
        <v>0</v>
      </c>
      <c r="U121" s="60">
        <v>0</v>
      </c>
      <c r="V121" s="60">
        <v>0</v>
      </c>
      <c r="W121" s="60">
        <v>0</v>
      </c>
      <c r="X121" s="60">
        <v>0</v>
      </c>
      <c r="Y121" s="60">
        <v>0</v>
      </c>
      <c r="Z121" s="59">
        <v>0</v>
      </c>
      <c r="AA121" s="59">
        <v>0</v>
      </c>
      <c r="AB121" s="59">
        <v>0</v>
      </c>
      <c r="AC121" s="478"/>
      <c r="AD121" s="478"/>
      <c r="AE121" s="478"/>
      <c r="AF121" s="478"/>
      <c r="AG121" s="478"/>
      <c r="AH121" s="478"/>
      <c r="AI121" s="478"/>
    </row>
    <row r="122" spans="1:35" ht="31.5">
      <c r="A122" s="483"/>
      <c r="B122" s="484"/>
      <c r="C122" s="484"/>
      <c r="D122" s="484"/>
      <c r="E122" s="484"/>
      <c r="F122" s="58" t="s">
        <v>14</v>
      </c>
      <c r="G122" s="60"/>
      <c r="H122" s="60">
        <v>6584.6469999999999</v>
      </c>
      <c r="I122" s="60">
        <v>10200.94</v>
      </c>
      <c r="J122" s="60">
        <v>24462.398999999998</v>
      </c>
      <c r="K122" s="60">
        <v>32106.057999999997</v>
      </c>
      <c r="L122" s="60">
        <v>16869.827000000001</v>
      </c>
      <c r="M122" s="60">
        <v>9845.2340000000004</v>
      </c>
      <c r="N122" s="60">
        <v>9662.2860000000001</v>
      </c>
      <c r="O122" s="60">
        <v>7085.52</v>
      </c>
      <c r="P122" s="60">
        <v>6206.3940000000002</v>
      </c>
      <c r="Q122" s="60">
        <v>8289.5480000000007</v>
      </c>
      <c r="R122" s="60">
        <v>8430.0829999999987</v>
      </c>
      <c r="S122" s="60">
        <v>1947.5500000000002</v>
      </c>
      <c r="T122" s="60">
        <v>634</v>
      </c>
      <c r="U122" s="60">
        <v>0</v>
      </c>
      <c r="V122" s="60">
        <v>0</v>
      </c>
      <c r="W122" s="60">
        <v>0</v>
      </c>
      <c r="X122" s="60">
        <v>0</v>
      </c>
      <c r="Y122" s="60">
        <v>0</v>
      </c>
      <c r="Z122" s="59">
        <v>41088.982000000004</v>
      </c>
      <c r="AA122" s="59">
        <v>11011.632999999998</v>
      </c>
      <c r="AB122" s="59">
        <v>142324.48599999998</v>
      </c>
      <c r="AC122" s="479"/>
      <c r="AD122" s="479"/>
      <c r="AE122" s="479"/>
      <c r="AF122" s="479"/>
      <c r="AG122" s="479"/>
      <c r="AH122" s="479"/>
      <c r="AI122" s="479"/>
    </row>
    <row r="123" spans="1:35" ht="15.75" customHeight="1">
      <c r="A123" s="291" t="s">
        <v>544</v>
      </c>
      <c r="B123" s="480" t="s">
        <v>314</v>
      </c>
      <c r="C123" s="474" t="s">
        <v>384</v>
      </c>
      <c r="D123" s="291" t="s">
        <v>15</v>
      </c>
      <c r="E123" s="291">
        <v>0.16400000000000001</v>
      </c>
      <c r="F123" s="254" t="s">
        <v>2</v>
      </c>
      <c r="G123" s="254"/>
      <c r="H123" s="241">
        <v>0</v>
      </c>
      <c r="I123" s="241">
        <v>0</v>
      </c>
      <c r="J123" s="241">
        <v>0</v>
      </c>
      <c r="K123" s="241">
        <v>0</v>
      </c>
      <c r="L123" s="241">
        <v>0</v>
      </c>
      <c r="M123" s="241">
        <v>575.79399999999998</v>
      </c>
      <c r="N123" s="241">
        <v>0</v>
      </c>
      <c r="O123" s="241">
        <v>667.31299999999999</v>
      </c>
      <c r="P123" s="241">
        <v>0</v>
      </c>
      <c r="Q123" s="241">
        <v>0</v>
      </c>
      <c r="R123" s="241">
        <v>213.601</v>
      </c>
      <c r="S123" s="241">
        <v>0</v>
      </c>
      <c r="T123" s="241">
        <v>0</v>
      </c>
      <c r="U123" s="241">
        <v>0</v>
      </c>
      <c r="V123" s="241">
        <v>0</v>
      </c>
      <c r="W123" s="241">
        <v>0</v>
      </c>
      <c r="X123" s="241">
        <v>0</v>
      </c>
      <c r="Y123" s="241">
        <v>0</v>
      </c>
      <c r="Z123" s="240">
        <v>1243.107</v>
      </c>
      <c r="AA123" s="240">
        <v>213.601</v>
      </c>
      <c r="AB123" s="255">
        <v>1456.7080000000001</v>
      </c>
      <c r="AC123" s="474" t="s">
        <v>374</v>
      </c>
      <c r="AD123" s="474" t="s">
        <v>403</v>
      </c>
      <c r="AE123" s="291"/>
      <c r="AF123" s="291"/>
      <c r="AG123" s="291"/>
      <c r="AH123" s="291"/>
      <c r="AI123" s="291"/>
    </row>
    <row r="124" spans="1:35">
      <c r="A124" s="292"/>
      <c r="B124" s="481"/>
      <c r="C124" s="475"/>
      <c r="D124" s="292"/>
      <c r="E124" s="292"/>
      <c r="F124" s="254" t="s">
        <v>18</v>
      </c>
      <c r="G124" s="254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  <c r="X124" s="241"/>
      <c r="Y124" s="241"/>
      <c r="Z124" s="240">
        <v>0</v>
      </c>
      <c r="AA124" s="240">
        <v>0</v>
      </c>
      <c r="AB124" s="255">
        <v>0</v>
      </c>
      <c r="AC124" s="475"/>
      <c r="AD124" s="475"/>
      <c r="AE124" s="292"/>
      <c r="AF124" s="292"/>
      <c r="AG124" s="292"/>
      <c r="AH124" s="292"/>
      <c r="AI124" s="292"/>
    </row>
    <row r="125" spans="1:35">
      <c r="A125" s="292"/>
      <c r="B125" s="481"/>
      <c r="C125" s="475"/>
      <c r="D125" s="292"/>
      <c r="E125" s="292"/>
      <c r="F125" s="254" t="s">
        <v>48</v>
      </c>
      <c r="G125" s="254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  <c r="X125" s="241"/>
      <c r="Y125" s="241"/>
      <c r="Z125" s="240">
        <v>0</v>
      </c>
      <c r="AA125" s="240">
        <v>0</v>
      </c>
      <c r="AB125" s="255">
        <v>0</v>
      </c>
      <c r="AC125" s="475"/>
      <c r="AD125" s="475"/>
      <c r="AE125" s="292"/>
      <c r="AF125" s="292"/>
      <c r="AG125" s="292"/>
      <c r="AH125" s="292"/>
      <c r="AI125" s="292"/>
    </row>
    <row r="126" spans="1:35" ht="31.5">
      <c r="A126" s="292"/>
      <c r="B126" s="481"/>
      <c r="C126" s="475"/>
      <c r="D126" s="292"/>
      <c r="E126" s="292"/>
      <c r="F126" s="254" t="s">
        <v>14</v>
      </c>
      <c r="G126" s="254"/>
      <c r="H126" s="241">
        <v>0</v>
      </c>
      <c r="I126" s="241">
        <v>0</v>
      </c>
      <c r="J126" s="241">
        <v>0</v>
      </c>
      <c r="K126" s="241">
        <v>0</v>
      </c>
      <c r="L126" s="241">
        <v>0</v>
      </c>
      <c r="M126" s="241">
        <v>575.79399999999998</v>
      </c>
      <c r="N126" s="241">
        <v>0</v>
      </c>
      <c r="O126" s="241">
        <v>667.31299999999999</v>
      </c>
      <c r="P126" s="241">
        <v>0</v>
      </c>
      <c r="Q126" s="241">
        <v>0</v>
      </c>
      <c r="R126" s="241">
        <v>213.601</v>
      </c>
      <c r="S126" s="241">
        <v>0</v>
      </c>
      <c r="T126" s="241">
        <v>0</v>
      </c>
      <c r="U126" s="241">
        <v>0</v>
      </c>
      <c r="V126" s="241">
        <v>0</v>
      </c>
      <c r="W126" s="241">
        <v>0</v>
      </c>
      <c r="X126" s="241">
        <v>0</v>
      </c>
      <c r="Y126" s="241">
        <v>0</v>
      </c>
      <c r="Z126" s="240">
        <v>1243.107</v>
      </c>
      <c r="AA126" s="240">
        <v>213.601</v>
      </c>
      <c r="AB126" s="255">
        <v>1456.7080000000001</v>
      </c>
      <c r="AC126" s="475"/>
      <c r="AD126" s="475"/>
      <c r="AE126" s="292"/>
      <c r="AF126" s="292"/>
      <c r="AG126" s="292"/>
      <c r="AH126" s="292"/>
      <c r="AI126" s="292"/>
    </row>
    <row r="127" spans="1:35" ht="31.5">
      <c r="A127" s="293"/>
      <c r="B127" s="482"/>
      <c r="C127" s="476"/>
      <c r="D127" s="293"/>
      <c r="E127" s="293"/>
      <c r="F127" s="125" t="s">
        <v>366</v>
      </c>
      <c r="G127" s="125"/>
      <c r="H127" s="241">
        <v>0</v>
      </c>
      <c r="I127" s="241">
        <v>0</v>
      </c>
      <c r="J127" s="241">
        <v>0</v>
      </c>
      <c r="K127" s="241">
        <v>0</v>
      </c>
      <c r="L127" s="241">
        <v>0</v>
      </c>
      <c r="M127" s="241">
        <v>575.79399999999998</v>
      </c>
      <c r="N127" s="241">
        <v>0</v>
      </c>
      <c r="O127" s="241">
        <v>667.31299999999999</v>
      </c>
      <c r="P127" s="241">
        <v>0</v>
      </c>
      <c r="Q127" s="241">
        <v>0</v>
      </c>
      <c r="R127" s="241">
        <v>213.601</v>
      </c>
      <c r="S127" s="241">
        <v>0</v>
      </c>
      <c r="T127" s="241">
        <v>0</v>
      </c>
      <c r="U127" s="241">
        <v>0</v>
      </c>
      <c r="V127" s="241">
        <v>0</v>
      </c>
      <c r="W127" s="241">
        <v>0</v>
      </c>
      <c r="X127" s="241">
        <v>0</v>
      </c>
      <c r="Y127" s="241">
        <v>0</v>
      </c>
      <c r="Z127" s="240">
        <v>1243.107</v>
      </c>
      <c r="AA127" s="240">
        <v>213.601</v>
      </c>
      <c r="AB127" s="255">
        <v>1456.7080000000001</v>
      </c>
      <c r="AC127" s="476"/>
      <c r="AD127" s="476"/>
      <c r="AE127" s="293"/>
      <c r="AF127" s="293"/>
      <c r="AG127" s="293"/>
      <c r="AH127" s="293"/>
      <c r="AI127" s="293"/>
    </row>
    <row r="128" spans="1:35" ht="15.75" customHeight="1">
      <c r="A128" s="291" t="s">
        <v>545</v>
      </c>
      <c r="B128" s="480" t="s">
        <v>312</v>
      </c>
      <c r="C128" s="474" t="s">
        <v>384</v>
      </c>
      <c r="D128" s="291" t="s">
        <v>15</v>
      </c>
      <c r="E128" s="291">
        <v>2.5999999999999999E-2</v>
      </c>
      <c r="F128" s="254" t="s">
        <v>2</v>
      </c>
      <c r="G128" s="254"/>
      <c r="H128" s="241">
        <v>178.28200000000001</v>
      </c>
      <c r="I128" s="241">
        <v>0</v>
      </c>
      <c r="J128" s="241">
        <v>0</v>
      </c>
      <c r="K128" s="241">
        <v>0</v>
      </c>
      <c r="L128" s="241">
        <v>0</v>
      </c>
      <c r="M128" s="241">
        <v>0</v>
      </c>
      <c r="N128" s="241">
        <v>0</v>
      </c>
      <c r="O128" s="241">
        <v>0</v>
      </c>
      <c r="P128" s="241">
        <v>0</v>
      </c>
      <c r="Q128" s="241">
        <v>0</v>
      </c>
      <c r="R128" s="241">
        <v>0</v>
      </c>
      <c r="S128" s="241">
        <v>0</v>
      </c>
      <c r="T128" s="241">
        <v>0</v>
      </c>
      <c r="U128" s="241">
        <v>0</v>
      </c>
      <c r="V128" s="241">
        <v>0</v>
      </c>
      <c r="W128" s="241">
        <v>0</v>
      </c>
      <c r="X128" s="241">
        <v>0</v>
      </c>
      <c r="Y128" s="241">
        <v>0</v>
      </c>
      <c r="Z128" s="240">
        <v>0</v>
      </c>
      <c r="AA128" s="240">
        <v>0</v>
      </c>
      <c r="AB128" s="255">
        <v>178.28200000000001</v>
      </c>
      <c r="AC128" s="474" t="s">
        <v>374</v>
      </c>
      <c r="AD128" s="474" t="s">
        <v>403</v>
      </c>
      <c r="AE128" s="291"/>
      <c r="AF128" s="291"/>
      <c r="AG128" s="291"/>
      <c r="AH128" s="291"/>
      <c r="AI128" s="291"/>
    </row>
    <row r="129" spans="1:35">
      <c r="A129" s="292"/>
      <c r="B129" s="481"/>
      <c r="C129" s="475"/>
      <c r="D129" s="292"/>
      <c r="E129" s="292"/>
      <c r="F129" s="254" t="s">
        <v>18</v>
      </c>
      <c r="G129" s="254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1"/>
      <c r="V129" s="241"/>
      <c r="W129" s="241"/>
      <c r="X129" s="241"/>
      <c r="Y129" s="241"/>
      <c r="Z129" s="240">
        <v>0</v>
      </c>
      <c r="AA129" s="240">
        <v>0</v>
      </c>
      <c r="AB129" s="255">
        <v>0</v>
      </c>
      <c r="AC129" s="475"/>
      <c r="AD129" s="475"/>
      <c r="AE129" s="292"/>
      <c r="AF129" s="292"/>
      <c r="AG129" s="292"/>
      <c r="AH129" s="292"/>
      <c r="AI129" s="292"/>
    </row>
    <row r="130" spans="1:35">
      <c r="A130" s="292"/>
      <c r="B130" s="481"/>
      <c r="C130" s="475"/>
      <c r="D130" s="292"/>
      <c r="E130" s="292"/>
      <c r="F130" s="254" t="s">
        <v>48</v>
      </c>
      <c r="G130" s="254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1"/>
      <c r="V130" s="241"/>
      <c r="W130" s="241"/>
      <c r="X130" s="241"/>
      <c r="Y130" s="241"/>
      <c r="Z130" s="240">
        <v>0</v>
      </c>
      <c r="AA130" s="240">
        <v>0</v>
      </c>
      <c r="AB130" s="255">
        <v>0</v>
      </c>
      <c r="AC130" s="475"/>
      <c r="AD130" s="475"/>
      <c r="AE130" s="292"/>
      <c r="AF130" s="292"/>
      <c r="AG130" s="292"/>
      <c r="AH130" s="292"/>
      <c r="AI130" s="292"/>
    </row>
    <row r="131" spans="1:35" ht="31.5">
      <c r="A131" s="292"/>
      <c r="B131" s="481"/>
      <c r="C131" s="475"/>
      <c r="D131" s="292"/>
      <c r="E131" s="292"/>
      <c r="F131" s="254" t="s">
        <v>14</v>
      </c>
      <c r="G131" s="254"/>
      <c r="H131" s="241">
        <v>178.28200000000001</v>
      </c>
      <c r="I131" s="241">
        <v>0</v>
      </c>
      <c r="J131" s="241">
        <v>0</v>
      </c>
      <c r="K131" s="241">
        <v>0</v>
      </c>
      <c r="L131" s="241">
        <v>0</v>
      </c>
      <c r="M131" s="241">
        <v>0</v>
      </c>
      <c r="N131" s="241">
        <v>0</v>
      </c>
      <c r="O131" s="241">
        <v>0</v>
      </c>
      <c r="P131" s="241">
        <v>0</v>
      </c>
      <c r="Q131" s="241">
        <v>0</v>
      </c>
      <c r="R131" s="241">
        <v>0</v>
      </c>
      <c r="S131" s="241">
        <v>0</v>
      </c>
      <c r="T131" s="241">
        <v>0</v>
      </c>
      <c r="U131" s="241">
        <v>0</v>
      </c>
      <c r="V131" s="241">
        <v>0</v>
      </c>
      <c r="W131" s="241">
        <v>0</v>
      </c>
      <c r="X131" s="241">
        <v>0</v>
      </c>
      <c r="Y131" s="241">
        <v>0</v>
      </c>
      <c r="Z131" s="240">
        <v>0</v>
      </c>
      <c r="AA131" s="240">
        <v>0</v>
      </c>
      <c r="AB131" s="255">
        <v>178.28200000000001</v>
      </c>
      <c r="AC131" s="475"/>
      <c r="AD131" s="475"/>
      <c r="AE131" s="292"/>
      <c r="AF131" s="292"/>
      <c r="AG131" s="292"/>
      <c r="AH131" s="292"/>
      <c r="AI131" s="292"/>
    </row>
    <row r="132" spans="1:35" ht="31.5">
      <c r="A132" s="293"/>
      <c r="B132" s="482"/>
      <c r="C132" s="476"/>
      <c r="D132" s="293"/>
      <c r="E132" s="293"/>
      <c r="F132" s="125" t="s">
        <v>366</v>
      </c>
      <c r="G132" s="125"/>
      <c r="H132" s="241">
        <v>178.28200000000001</v>
      </c>
      <c r="I132" s="241">
        <v>0</v>
      </c>
      <c r="J132" s="241">
        <v>0</v>
      </c>
      <c r="K132" s="241">
        <v>0</v>
      </c>
      <c r="L132" s="241">
        <v>0</v>
      </c>
      <c r="M132" s="241">
        <v>0</v>
      </c>
      <c r="N132" s="241">
        <v>0</v>
      </c>
      <c r="O132" s="241">
        <v>0</v>
      </c>
      <c r="P132" s="241">
        <v>0</v>
      </c>
      <c r="Q132" s="241">
        <v>0</v>
      </c>
      <c r="R132" s="241">
        <v>0</v>
      </c>
      <c r="S132" s="241">
        <v>0</v>
      </c>
      <c r="T132" s="241">
        <v>0</v>
      </c>
      <c r="U132" s="241">
        <v>0</v>
      </c>
      <c r="V132" s="241">
        <v>0</v>
      </c>
      <c r="W132" s="241">
        <v>0</v>
      </c>
      <c r="X132" s="241">
        <v>0</v>
      </c>
      <c r="Y132" s="241">
        <v>0</v>
      </c>
      <c r="Z132" s="240">
        <v>0</v>
      </c>
      <c r="AA132" s="240">
        <v>0</v>
      </c>
      <c r="AB132" s="255">
        <v>178.28200000000001</v>
      </c>
      <c r="AC132" s="476"/>
      <c r="AD132" s="476"/>
      <c r="AE132" s="293"/>
      <c r="AF132" s="293"/>
      <c r="AG132" s="293"/>
      <c r="AH132" s="293"/>
      <c r="AI132" s="293"/>
    </row>
    <row r="133" spans="1:35" ht="15.75" customHeight="1">
      <c r="A133" s="291" t="s">
        <v>546</v>
      </c>
      <c r="B133" s="480" t="s">
        <v>289</v>
      </c>
      <c r="C133" s="474" t="s">
        <v>384</v>
      </c>
      <c r="D133" s="291" t="s">
        <v>15</v>
      </c>
      <c r="E133" s="291">
        <v>1.0669999999999999</v>
      </c>
      <c r="F133" s="254" t="s">
        <v>2</v>
      </c>
      <c r="G133" s="254"/>
      <c r="H133" s="241">
        <v>0</v>
      </c>
      <c r="I133" s="241">
        <v>802.46500000000003</v>
      </c>
      <c r="J133" s="241">
        <v>0</v>
      </c>
      <c r="K133" s="241">
        <v>724.38599999999997</v>
      </c>
      <c r="L133" s="241">
        <v>4500.5150000000003</v>
      </c>
      <c r="M133" s="241">
        <v>0</v>
      </c>
      <c r="N133" s="241">
        <v>891.55200000000002</v>
      </c>
      <c r="O133" s="241">
        <v>0</v>
      </c>
      <c r="P133" s="241">
        <v>532.16099999999994</v>
      </c>
      <c r="Q133" s="241">
        <v>0</v>
      </c>
      <c r="R133" s="241">
        <v>6098.1299999999992</v>
      </c>
      <c r="S133" s="241">
        <v>0</v>
      </c>
      <c r="T133" s="241">
        <v>0</v>
      </c>
      <c r="U133" s="241">
        <v>0</v>
      </c>
      <c r="V133" s="241">
        <v>0</v>
      </c>
      <c r="W133" s="241">
        <v>0</v>
      </c>
      <c r="X133" s="241">
        <v>0</v>
      </c>
      <c r="Y133" s="241">
        <v>0</v>
      </c>
      <c r="Z133" s="240">
        <v>1423.713</v>
      </c>
      <c r="AA133" s="240">
        <v>6098.1299999999992</v>
      </c>
      <c r="AB133" s="255">
        <v>13549.208999999999</v>
      </c>
      <c r="AC133" s="474" t="s">
        <v>374</v>
      </c>
      <c r="AD133" s="474" t="s">
        <v>403</v>
      </c>
      <c r="AE133" s="291"/>
      <c r="AF133" s="291"/>
      <c r="AG133" s="291"/>
      <c r="AH133" s="291"/>
      <c r="AI133" s="291"/>
    </row>
    <row r="134" spans="1:35">
      <c r="A134" s="292"/>
      <c r="B134" s="481"/>
      <c r="C134" s="475"/>
      <c r="D134" s="292"/>
      <c r="E134" s="292"/>
      <c r="F134" s="254" t="s">
        <v>18</v>
      </c>
      <c r="G134" s="254"/>
      <c r="H134" s="241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1"/>
      <c r="T134" s="241"/>
      <c r="U134" s="241"/>
      <c r="V134" s="241"/>
      <c r="W134" s="241"/>
      <c r="X134" s="241"/>
      <c r="Y134" s="241"/>
      <c r="Z134" s="240">
        <v>0</v>
      </c>
      <c r="AA134" s="240">
        <v>0</v>
      </c>
      <c r="AB134" s="255">
        <v>0</v>
      </c>
      <c r="AC134" s="475"/>
      <c r="AD134" s="475"/>
      <c r="AE134" s="292"/>
      <c r="AF134" s="292"/>
      <c r="AG134" s="292"/>
      <c r="AH134" s="292"/>
      <c r="AI134" s="292"/>
    </row>
    <row r="135" spans="1:35">
      <c r="A135" s="292"/>
      <c r="B135" s="481"/>
      <c r="C135" s="475"/>
      <c r="D135" s="292"/>
      <c r="E135" s="292"/>
      <c r="F135" s="254" t="s">
        <v>48</v>
      </c>
      <c r="G135" s="254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1"/>
      <c r="V135" s="241"/>
      <c r="W135" s="241"/>
      <c r="X135" s="241"/>
      <c r="Y135" s="241"/>
      <c r="Z135" s="240">
        <v>0</v>
      </c>
      <c r="AA135" s="240">
        <v>0</v>
      </c>
      <c r="AB135" s="255">
        <v>0</v>
      </c>
      <c r="AC135" s="475"/>
      <c r="AD135" s="475"/>
      <c r="AE135" s="292"/>
      <c r="AF135" s="292"/>
      <c r="AG135" s="292"/>
      <c r="AH135" s="292"/>
      <c r="AI135" s="292"/>
    </row>
    <row r="136" spans="1:35" ht="31.5">
      <c r="A136" s="292"/>
      <c r="B136" s="481"/>
      <c r="C136" s="475"/>
      <c r="D136" s="292"/>
      <c r="E136" s="292"/>
      <c r="F136" s="254" t="s">
        <v>14</v>
      </c>
      <c r="G136" s="254"/>
      <c r="H136" s="241">
        <v>0</v>
      </c>
      <c r="I136" s="241">
        <v>802.46500000000003</v>
      </c>
      <c r="J136" s="241">
        <v>0</v>
      </c>
      <c r="K136" s="241">
        <v>724.38599999999997</v>
      </c>
      <c r="L136" s="241">
        <v>4500.5150000000003</v>
      </c>
      <c r="M136" s="241">
        <v>0</v>
      </c>
      <c r="N136" s="241">
        <v>891.55200000000002</v>
      </c>
      <c r="O136" s="241">
        <v>0</v>
      </c>
      <c r="P136" s="241">
        <v>532.16099999999994</v>
      </c>
      <c r="Q136" s="241">
        <v>0</v>
      </c>
      <c r="R136" s="241">
        <v>6098.1299999999992</v>
      </c>
      <c r="S136" s="241">
        <v>0</v>
      </c>
      <c r="T136" s="241">
        <v>0</v>
      </c>
      <c r="U136" s="241">
        <v>0</v>
      </c>
      <c r="V136" s="241">
        <v>0</v>
      </c>
      <c r="W136" s="241">
        <v>0</v>
      </c>
      <c r="X136" s="241">
        <v>0</v>
      </c>
      <c r="Y136" s="241">
        <v>0</v>
      </c>
      <c r="Z136" s="240">
        <v>1423.713</v>
      </c>
      <c r="AA136" s="240">
        <v>6098.1299999999992</v>
      </c>
      <c r="AB136" s="255">
        <v>13549.208999999999</v>
      </c>
      <c r="AC136" s="475"/>
      <c r="AD136" s="475"/>
      <c r="AE136" s="292"/>
      <c r="AF136" s="292"/>
      <c r="AG136" s="292"/>
      <c r="AH136" s="292"/>
      <c r="AI136" s="292"/>
    </row>
    <row r="137" spans="1:35" ht="31.5">
      <c r="A137" s="293"/>
      <c r="B137" s="482"/>
      <c r="C137" s="476"/>
      <c r="D137" s="293"/>
      <c r="E137" s="293"/>
      <c r="F137" s="125" t="s">
        <v>366</v>
      </c>
      <c r="G137" s="125"/>
      <c r="H137" s="241">
        <v>0</v>
      </c>
      <c r="I137" s="241">
        <v>802.46500000000003</v>
      </c>
      <c r="J137" s="241">
        <v>0</v>
      </c>
      <c r="K137" s="241">
        <v>724.38599999999997</v>
      </c>
      <c r="L137" s="241">
        <v>4500.5150000000003</v>
      </c>
      <c r="M137" s="241">
        <v>0</v>
      </c>
      <c r="N137" s="241">
        <v>891.55200000000002</v>
      </c>
      <c r="O137" s="241">
        <v>0</v>
      </c>
      <c r="P137" s="241">
        <v>532.16099999999994</v>
      </c>
      <c r="Q137" s="241">
        <v>0</v>
      </c>
      <c r="R137" s="241">
        <v>6098.1299999999992</v>
      </c>
      <c r="S137" s="241">
        <v>0</v>
      </c>
      <c r="T137" s="241">
        <v>0</v>
      </c>
      <c r="U137" s="241">
        <v>0</v>
      </c>
      <c r="V137" s="241">
        <v>0</v>
      </c>
      <c r="W137" s="241">
        <v>0</v>
      </c>
      <c r="X137" s="241">
        <v>0</v>
      </c>
      <c r="Y137" s="241">
        <v>0</v>
      </c>
      <c r="Z137" s="240">
        <v>1423.713</v>
      </c>
      <c r="AA137" s="240">
        <v>6098.1299999999992</v>
      </c>
      <c r="AB137" s="255">
        <v>13549.208999999999</v>
      </c>
      <c r="AC137" s="476"/>
      <c r="AD137" s="476"/>
      <c r="AE137" s="293"/>
      <c r="AF137" s="293"/>
      <c r="AG137" s="293"/>
      <c r="AH137" s="293"/>
      <c r="AI137" s="293"/>
    </row>
    <row r="138" spans="1:35" ht="15.75" customHeight="1">
      <c r="A138" s="291" t="s">
        <v>547</v>
      </c>
      <c r="B138" s="480" t="s">
        <v>313</v>
      </c>
      <c r="C138" s="474" t="s">
        <v>384</v>
      </c>
      <c r="D138" s="291" t="s">
        <v>15</v>
      </c>
      <c r="E138" s="291">
        <v>2.0089999999999999</v>
      </c>
      <c r="F138" s="254" t="s">
        <v>2</v>
      </c>
      <c r="G138" s="254"/>
      <c r="H138" s="241">
        <v>0</v>
      </c>
      <c r="I138" s="241">
        <v>1066.607</v>
      </c>
      <c r="J138" s="241">
        <v>5888.277</v>
      </c>
      <c r="K138" s="241">
        <v>10580.044</v>
      </c>
      <c r="L138" s="241">
        <v>1160.8820000000001</v>
      </c>
      <c r="M138" s="241">
        <v>2262.346</v>
      </c>
      <c r="N138" s="241">
        <v>2293.6750000000002</v>
      </c>
      <c r="O138" s="241">
        <v>625.07799999999997</v>
      </c>
      <c r="P138" s="241">
        <v>625.87400000000002</v>
      </c>
      <c r="Q138" s="241">
        <v>1385.308</v>
      </c>
      <c r="R138" s="241">
        <v>0</v>
      </c>
      <c r="S138" s="241">
        <v>0</v>
      </c>
      <c r="T138" s="241">
        <v>634</v>
      </c>
      <c r="U138" s="241">
        <v>0</v>
      </c>
      <c r="V138" s="241">
        <v>0</v>
      </c>
      <c r="W138" s="241">
        <v>0</v>
      </c>
      <c r="X138" s="241">
        <v>0</v>
      </c>
      <c r="Y138" s="241">
        <v>0</v>
      </c>
      <c r="Z138" s="240">
        <v>7192.2809999999999</v>
      </c>
      <c r="AA138" s="240">
        <v>634</v>
      </c>
      <c r="AB138" s="255">
        <v>26522.091000000004</v>
      </c>
      <c r="AC138" s="474" t="s">
        <v>374</v>
      </c>
      <c r="AD138" s="474" t="s">
        <v>403</v>
      </c>
      <c r="AE138" s="291"/>
      <c r="AF138" s="291"/>
      <c r="AG138" s="291"/>
      <c r="AH138" s="291"/>
      <c r="AI138" s="291"/>
    </row>
    <row r="139" spans="1:35">
      <c r="A139" s="292"/>
      <c r="B139" s="481"/>
      <c r="C139" s="475"/>
      <c r="D139" s="292"/>
      <c r="E139" s="292"/>
      <c r="F139" s="254" t="s">
        <v>18</v>
      </c>
      <c r="G139" s="254"/>
      <c r="H139" s="241"/>
      <c r="I139" s="241"/>
      <c r="J139" s="241"/>
      <c r="K139" s="241"/>
      <c r="L139" s="241"/>
      <c r="M139" s="241"/>
      <c r="N139" s="241"/>
      <c r="O139" s="241"/>
      <c r="P139" s="241"/>
      <c r="Q139" s="241"/>
      <c r="R139" s="241"/>
      <c r="S139" s="241"/>
      <c r="T139" s="241"/>
      <c r="U139" s="241"/>
      <c r="V139" s="241"/>
      <c r="W139" s="241"/>
      <c r="X139" s="241"/>
      <c r="Y139" s="241"/>
      <c r="Z139" s="240">
        <v>0</v>
      </c>
      <c r="AA139" s="240">
        <v>0</v>
      </c>
      <c r="AB139" s="255">
        <v>0</v>
      </c>
      <c r="AC139" s="475"/>
      <c r="AD139" s="475"/>
      <c r="AE139" s="292"/>
      <c r="AF139" s="292"/>
      <c r="AG139" s="292"/>
      <c r="AH139" s="292"/>
      <c r="AI139" s="292"/>
    </row>
    <row r="140" spans="1:35">
      <c r="A140" s="292"/>
      <c r="B140" s="481"/>
      <c r="C140" s="475"/>
      <c r="D140" s="292"/>
      <c r="E140" s="292"/>
      <c r="F140" s="254" t="s">
        <v>48</v>
      </c>
      <c r="G140" s="254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1"/>
      <c r="T140" s="241"/>
      <c r="U140" s="241"/>
      <c r="V140" s="241"/>
      <c r="W140" s="241"/>
      <c r="X140" s="241"/>
      <c r="Y140" s="241"/>
      <c r="Z140" s="240">
        <v>0</v>
      </c>
      <c r="AA140" s="240">
        <v>0</v>
      </c>
      <c r="AB140" s="255">
        <v>0</v>
      </c>
      <c r="AC140" s="475"/>
      <c r="AD140" s="475"/>
      <c r="AE140" s="292"/>
      <c r="AF140" s="292"/>
      <c r="AG140" s="292"/>
      <c r="AH140" s="292"/>
      <c r="AI140" s="292"/>
    </row>
    <row r="141" spans="1:35" ht="31.5">
      <c r="A141" s="292"/>
      <c r="B141" s="481"/>
      <c r="C141" s="475"/>
      <c r="D141" s="292"/>
      <c r="E141" s="292"/>
      <c r="F141" s="254" t="s">
        <v>14</v>
      </c>
      <c r="G141" s="254"/>
      <c r="H141" s="241">
        <v>0</v>
      </c>
      <c r="I141" s="241">
        <v>1066.607</v>
      </c>
      <c r="J141" s="241">
        <v>5888.277</v>
      </c>
      <c r="K141" s="241">
        <v>10580.044</v>
      </c>
      <c r="L141" s="241">
        <v>1160.8820000000001</v>
      </c>
      <c r="M141" s="241">
        <v>2262.346</v>
      </c>
      <c r="N141" s="241">
        <v>2293.6750000000002</v>
      </c>
      <c r="O141" s="241">
        <v>625.07799999999997</v>
      </c>
      <c r="P141" s="241">
        <v>625.87400000000002</v>
      </c>
      <c r="Q141" s="241">
        <v>1385.308</v>
      </c>
      <c r="R141" s="241">
        <v>0</v>
      </c>
      <c r="S141" s="241">
        <v>0</v>
      </c>
      <c r="T141" s="241">
        <v>634</v>
      </c>
      <c r="U141" s="241">
        <v>0</v>
      </c>
      <c r="V141" s="241">
        <v>0</v>
      </c>
      <c r="W141" s="241">
        <v>0</v>
      </c>
      <c r="X141" s="241">
        <v>0</v>
      </c>
      <c r="Y141" s="241">
        <v>0</v>
      </c>
      <c r="Z141" s="240">
        <v>7192.2809999999999</v>
      </c>
      <c r="AA141" s="240">
        <v>634</v>
      </c>
      <c r="AB141" s="255">
        <v>26522.091000000004</v>
      </c>
      <c r="AC141" s="475"/>
      <c r="AD141" s="475"/>
      <c r="AE141" s="292"/>
      <c r="AF141" s="292"/>
      <c r="AG141" s="292"/>
      <c r="AH141" s="292"/>
      <c r="AI141" s="292"/>
    </row>
    <row r="142" spans="1:35" ht="31.5">
      <c r="A142" s="293"/>
      <c r="B142" s="482"/>
      <c r="C142" s="476"/>
      <c r="D142" s="293"/>
      <c r="E142" s="293"/>
      <c r="F142" s="125" t="s">
        <v>366</v>
      </c>
      <c r="G142" s="125"/>
      <c r="H142" s="241">
        <v>0</v>
      </c>
      <c r="I142" s="241">
        <v>1066.607</v>
      </c>
      <c r="J142" s="241">
        <v>5888.277</v>
      </c>
      <c r="K142" s="241">
        <v>10580.044</v>
      </c>
      <c r="L142" s="241">
        <v>1160.8820000000001</v>
      </c>
      <c r="M142" s="241">
        <v>2262.346</v>
      </c>
      <c r="N142" s="241">
        <v>2293.6750000000002</v>
      </c>
      <c r="O142" s="241">
        <v>625.07799999999997</v>
      </c>
      <c r="P142" s="241">
        <v>625.87400000000002</v>
      </c>
      <c r="Q142" s="241">
        <v>1385.308</v>
      </c>
      <c r="R142" s="241">
        <v>0</v>
      </c>
      <c r="S142" s="241">
        <v>0</v>
      </c>
      <c r="T142" s="241">
        <v>634</v>
      </c>
      <c r="U142" s="241">
        <v>0</v>
      </c>
      <c r="V142" s="241">
        <v>0</v>
      </c>
      <c r="W142" s="241">
        <v>0</v>
      </c>
      <c r="X142" s="241">
        <v>0</v>
      </c>
      <c r="Y142" s="241">
        <v>0</v>
      </c>
      <c r="Z142" s="240">
        <v>7192.2809999999999</v>
      </c>
      <c r="AA142" s="240">
        <v>634</v>
      </c>
      <c r="AB142" s="255">
        <v>26522.091000000004</v>
      </c>
      <c r="AC142" s="476"/>
      <c r="AD142" s="476"/>
      <c r="AE142" s="293"/>
      <c r="AF142" s="293"/>
      <c r="AG142" s="293"/>
      <c r="AH142" s="293"/>
      <c r="AI142" s="293"/>
    </row>
    <row r="143" spans="1:35" ht="15.75" customHeight="1">
      <c r="A143" s="291" t="s">
        <v>548</v>
      </c>
      <c r="B143" s="480" t="s">
        <v>290</v>
      </c>
      <c r="C143" s="474" t="s">
        <v>384</v>
      </c>
      <c r="D143" s="291" t="s">
        <v>15</v>
      </c>
      <c r="E143" s="291">
        <v>1.3740000000000001</v>
      </c>
      <c r="F143" s="254" t="s">
        <v>2</v>
      </c>
      <c r="G143" s="254"/>
      <c r="H143" s="241">
        <v>853.14700000000005</v>
      </c>
      <c r="I143" s="241">
        <v>436.48899999999998</v>
      </c>
      <c r="J143" s="241">
        <v>274.27999999999997</v>
      </c>
      <c r="K143" s="241">
        <v>12838.684999999999</v>
      </c>
      <c r="L143" s="241">
        <v>267.423</v>
      </c>
      <c r="M143" s="241">
        <v>0</v>
      </c>
      <c r="N143" s="241">
        <v>659.37699999999995</v>
      </c>
      <c r="O143" s="241">
        <v>492.21100000000001</v>
      </c>
      <c r="P143" s="241">
        <v>563.476</v>
      </c>
      <c r="Q143" s="241">
        <v>2683.9430000000002</v>
      </c>
      <c r="R143" s="241">
        <v>0</v>
      </c>
      <c r="S143" s="241">
        <v>0</v>
      </c>
      <c r="T143" s="241">
        <v>0</v>
      </c>
      <c r="U143" s="241">
        <v>0</v>
      </c>
      <c r="V143" s="241">
        <v>0</v>
      </c>
      <c r="W143" s="241">
        <v>0</v>
      </c>
      <c r="X143" s="241">
        <v>0</v>
      </c>
      <c r="Y143" s="241">
        <v>0</v>
      </c>
      <c r="Z143" s="240">
        <v>4399.0069999999996</v>
      </c>
      <c r="AA143" s="240">
        <v>0</v>
      </c>
      <c r="AB143" s="255">
        <v>19069.030999999999</v>
      </c>
      <c r="AC143" s="474" t="s">
        <v>374</v>
      </c>
      <c r="AD143" s="474" t="s">
        <v>403</v>
      </c>
      <c r="AE143" s="291"/>
      <c r="AF143" s="291"/>
      <c r="AG143" s="291"/>
      <c r="AH143" s="291"/>
      <c r="AI143" s="291"/>
    </row>
    <row r="144" spans="1:35">
      <c r="A144" s="292"/>
      <c r="B144" s="481"/>
      <c r="C144" s="475"/>
      <c r="D144" s="292"/>
      <c r="E144" s="292"/>
      <c r="F144" s="254" t="s">
        <v>18</v>
      </c>
      <c r="G144" s="254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1"/>
      <c r="V144" s="241"/>
      <c r="W144" s="241"/>
      <c r="X144" s="241"/>
      <c r="Y144" s="241"/>
      <c r="Z144" s="240">
        <v>0</v>
      </c>
      <c r="AA144" s="240">
        <v>0</v>
      </c>
      <c r="AB144" s="255">
        <v>0</v>
      </c>
      <c r="AC144" s="475"/>
      <c r="AD144" s="475"/>
      <c r="AE144" s="292"/>
      <c r="AF144" s="292"/>
      <c r="AG144" s="292"/>
      <c r="AH144" s="292"/>
      <c r="AI144" s="292"/>
    </row>
    <row r="145" spans="1:35">
      <c r="A145" s="292"/>
      <c r="B145" s="481"/>
      <c r="C145" s="475"/>
      <c r="D145" s="292"/>
      <c r="E145" s="292"/>
      <c r="F145" s="254" t="s">
        <v>48</v>
      </c>
      <c r="G145" s="254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241"/>
      <c r="U145" s="241"/>
      <c r="V145" s="241"/>
      <c r="W145" s="241"/>
      <c r="X145" s="241"/>
      <c r="Y145" s="241"/>
      <c r="Z145" s="240">
        <v>0</v>
      </c>
      <c r="AA145" s="240">
        <v>0</v>
      </c>
      <c r="AB145" s="255">
        <v>0</v>
      </c>
      <c r="AC145" s="475"/>
      <c r="AD145" s="475"/>
      <c r="AE145" s="292"/>
      <c r="AF145" s="292"/>
      <c r="AG145" s="292"/>
      <c r="AH145" s="292"/>
      <c r="AI145" s="292"/>
    </row>
    <row r="146" spans="1:35" ht="31.5">
      <c r="A146" s="292"/>
      <c r="B146" s="481"/>
      <c r="C146" s="475"/>
      <c r="D146" s="292"/>
      <c r="E146" s="292"/>
      <c r="F146" s="254" t="s">
        <v>14</v>
      </c>
      <c r="G146" s="254"/>
      <c r="H146" s="241">
        <v>853.14700000000005</v>
      </c>
      <c r="I146" s="241">
        <v>436.48899999999998</v>
      </c>
      <c r="J146" s="241">
        <v>274.27999999999997</v>
      </c>
      <c r="K146" s="241">
        <v>12838.684999999999</v>
      </c>
      <c r="L146" s="241">
        <v>267.423</v>
      </c>
      <c r="M146" s="241">
        <v>0</v>
      </c>
      <c r="N146" s="241">
        <v>659.37699999999995</v>
      </c>
      <c r="O146" s="241">
        <v>492.21100000000001</v>
      </c>
      <c r="P146" s="241">
        <v>563.476</v>
      </c>
      <c r="Q146" s="241">
        <v>2683.9430000000002</v>
      </c>
      <c r="R146" s="241">
        <v>0</v>
      </c>
      <c r="S146" s="241">
        <v>0</v>
      </c>
      <c r="T146" s="241">
        <v>0</v>
      </c>
      <c r="U146" s="241">
        <v>0</v>
      </c>
      <c r="V146" s="241">
        <v>0</v>
      </c>
      <c r="W146" s="241">
        <v>0</v>
      </c>
      <c r="X146" s="241">
        <v>0</v>
      </c>
      <c r="Y146" s="241">
        <v>0</v>
      </c>
      <c r="Z146" s="240">
        <v>4399.0069999999996</v>
      </c>
      <c r="AA146" s="240">
        <v>0</v>
      </c>
      <c r="AB146" s="255">
        <v>19069.030999999999</v>
      </c>
      <c r="AC146" s="475"/>
      <c r="AD146" s="475"/>
      <c r="AE146" s="292"/>
      <c r="AF146" s="292"/>
      <c r="AG146" s="292"/>
      <c r="AH146" s="292"/>
      <c r="AI146" s="292"/>
    </row>
    <row r="147" spans="1:35" ht="31.5">
      <c r="A147" s="293"/>
      <c r="B147" s="482"/>
      <c r="C147" s="476"/>
      <c r="D147" s="293"/>
      <c r="E147" s="293"/>
      <c r="F147" s="125" t="s">
        <v>366</v>
      </c>
      <c r="G147" s="125"/>
      <c r="H147" s="241">
        <v>853.14700000000005</v>
      </c>
      <c r="I147" s="241">
        <v>436.48899999999998</v>
      </c>
      <c r="J147" s="241">
        <v>274.27999999999997</v>
      </c>
      <c r="K147" s="241">
        <v>12838.684999999999</v>
      </c>
      <c r="L147" s="241">
        <v>267.423</v>
      </c>
      <c r="M147" s="241">
        <v>0</v>
      </c>
      <c r="N147" s="241">
        <v>659.37699999999995</v>
      </c>
      <c r="O147" s="241">
        <v>492.21100000000001</v>
      </c>
      <c r="P147" s="241">
        <v>563.476</v>
      </c>
      <c r="Q147" s="241">
        <v>2683.9430000000002</v>
      </c>
      <c r="R147" s="241">
        <v>0</v>
      </c>
      <c r="S147" s="241">
        <v>0</v>
      </c>
      <c r="T147" s="241">
        <v>0</v>
      </c>
      <c r="U147" s="241">
        <v>0</v>
      </c>
      <c r="V147" s="241">
        <v>0</v>
      </c>
      <c r="W147" s="241">
        <v>0</v>
      </c>
      <c r="X147" s="241">
        <v>0</v>
      </c>
      <c r="Y147" s="241">
        <v>0</v>
      </c>
      <c r="Z147" s="240">
        <v>4399.0069999999996</v>
      </c>
      <c r="AA147" s="240">
        <v>0</v>
      </c>
      <c r="AB147" s="255">
        <v>19069.030999999999</v>
      </c>
      <c r="AC147" s="476"/>
      <c r="AD147" s="476"/>
      <c r="AE147" s="293"/>
      <c r="AF147" s="293"/>
      <c r="AG147" s="293"/>
      <c r="AH147" s="293"/>
      <c r="AI147" s="293"/>
    </row>
    <row r="148" spans="1:35" ht="15.75" customHeight="1">
      <c r="A148" s="291" t="s">
        <v>549</v>
      </c>
      <c r="B148" s="480" t="s">
        <v>306</v>
      </c>
      <c r="C148" s="474" t="s">
        <v>384</v>
      </c>
      <c r="D148" s="291" t="s">
        <v>15</v>
      </c>
      <c r="E148" s="291">
        <v>0.373</v>
      </c>
      <c r="F148" s="254" t="s">
        <v>2</v>
      </c>
      <c r="G148" s="254"/>
      <c r="H148" s="241">
        <v>0</v>
      </c>
      <c r="I148" s="241">
        <v>4408.8149999999996</v>
      </c>
      <c r="J148" s="241">
        <v>520.072</v>
      </c>
      <c r="K148" s="241">
        <v>0</v>
      </c>
      <c r="L148" s="241">
        <v>0</v>
      </c>
      <c r="M148" s="241">
        <v>0</v>
      </c>
      <c r="N148" s="241">
        <v>0</v>
      </c>
      <c r="O148" s="241">
        <v>0</v>
      </c>
      <c r="P148" s="241">
        <v>0</v>
      </c>
      <c r="Q148" s="241">
        <v>0</v>
      </c>
      <c r="R148" s="241">
        <v>0</v>
      </c>
      <c r="S148" s="241">
        <v>0</v>
      </c>
      <c r="T148" s="241">
        <v>0</v>
      </c>
      <c r="U148" s="241">
        <v>0</v>
      </c>
      <c r="V148" s="241">
        <v>0</v>
      </c>
      <c r="W148" s="241">
        <v>0</v>
      </c>
      <c r="X148" s="241">
        <v>0</v>
      </c>
      <c r="Y148" s="241">
        <v>0</v>
      </c>
      <c r="Z148" s="240">
        <v>0</v>
      </c>
      <c r="AA148" s="240">
        <v>0</v>
      </c>
      <c r="AB148" s="255">
        <v>4928.8869999999997</v>
      </c>
      <c r="AC148" s="474" t="s">
        <v>374</v>
      </c>
      <c r="AD148" s="474" t="s">
        <v>403</v>
      </c>
      <c r="AE148" s="291"/>
      <c r="AF148" s="291"/>
      <c r="AG148" s="291"/>
      <c r="AH148" s="291"/>
      <c r="AI148" s="291"/>
    </row>
    <row r="149" spans="1:35">
      <c r="A149" s="292"/>
      <c r="B149" s="481"/>
      <c r="C149" s="475"/>
      <c r="D149" s="292"/>
      <c r="E149" s="292"/>
      <c r="F149" s="254" t="s">
        <v>18</v>
      </c>
      <c r="G149" s="254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41"/>
      <c r="V149" s="241"/>
      <c r="W149" s="241"/>
      <c r="X149" s="241"/>
      <c r="Y149" s="241"/>
      <c r="Z149" s="240">
        <v>0</v>
      </c>
      <c r="AA149" s="240">
        <v>0</v>
      </c>
      <c r="AB149" s="255">
        <v>0</v>
      </c>
      <c r="AC149" s="475"/>
      <c r="AD149" s="475"/>
      <c r="AE149" s="292"/>
      <c r="AF149" s="292"/>
      <c r="AG149" s="292"/>
      <c r="AH149" s="292"/>
      <c r="AI149" s="292"/>
    </row>
    <row r="150" spans="1:35">
      <c r="A150" s="292"/>
      <c r="B150" s="481"/>
      <c r="C150" s="475"/>
      <c r="D150" s="292"/>
      <c r="E150" s="292"/>
      <c r="F150" s="254" t="s">
        <v>48</v>
      </c>
      <c r="G150" s="254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  <c r="U150" s="241"/>
      <c r="V150" s="241"/>
      <c r="W150" s="241"/>
      <c r="X150" s="241"/>
      <c r="Y150" s="241"/>
      <c r="Z150" s="240">
        <v>0</v>
      </c>
      <c r="AA150" s="240">
        <v>0</v>
      </c>
      <c r="AB150" s="255">
        <v>0</v>
      </c>
      <c r="AC150" s="475"/>
      <c r="AD150" s="475"/>
      <c r="AE150" s="292"/>
      <c r="AF150" s="292"/>
      <c r="AG150" s="292"/>
      <c r="AH150" s="292"/>
      <c r="AI150" s="292"/>
    </row>
    <row r="151" spans="1:35" ht="31.5">
      <c r="A151" s="292"/>
      <c r="B151" s="481"/>
      <c r="C151" s="475"/>
      <c r="D151" s="292"/>
      <c r="E151" s="292"/>
      <c r="F151" s="254" t="s">
        <v>14</v>
      </c>
      <c r="G151" s="254"/>
      <c r="H151" s="241">
        <v>0</v>
      </c>
      <c r="I151" s="241">
        <v>4408.8149999999996</v>
      </c>
      <c r="J151" s="241">
        <v>520.072</v>
      </c>
      <c r="K151" s="241">
        <v>0</v>
      </c>
      <c r="L151" s="241">
        <v>0</v>
      </c>
      <c r="M151" s="241">
        <v>0</v>
      </c>
      <c r="N151" s="241">
        <v>0</v>
      </c>
      <c r="O151" s="241">
        <v>0</v>
      </c>
      <c r="P151" s="241">
        <v>0</v>
      </c>
      <c r="Q151" s="241">
        <v>0</v>
      </c>
      <c r="R151" s="241">
        <v>0</v>
      </c>
      <c r="S151" s="241">
        <v>0</v>
      </c>
      <c r="T151" s="241">
        <v>0</v>
      </c>
      <c r="U151" s="241">
        <v>0</v>
      </c>
      <c r="V151" s="241">
        <v>0</v>
      </c>
      <c r="W151" s="241">
        <v>0</v>
      </c>
      <c r="X151" s="241">
        <v>0</v>
      </c>
      <c r="Y151" s="241">
        <v>0</v>
      </c>
      <c r="Z151" s="240">
        <v>0</v>
      </c>
      <c r="AA151" s="240">
        <v>0</v>
      </c>
      <c r="AB151" s="255">
        <v>4928.8869999999997</v>
      </c>
      <c r="AC151" s="475"/>
      <c r="AD151" s="475"/>
      <c r="AE151" s="292"/>
      <c r="AF151" s="292"/>
      <c r="AG151" s="292"/>
      <c r="AH151" s="292"/>
      <c r="AI151" s="292"/>
    </row>
    <row r="152" spans="1:35" ht="31.5">
      <c r="A152" s="293"/>
      <c r="B152" s="482"/>
      <c r="C152" s="476"/>
      <c r="D152" s="293"/>
      <c r="E152" s="293"/>
      <c r="F152" s="125" t="s">
        <v>366</v>
      </c>
      <c r="G152" s="125"/>
      <c r="H152" s="241">
        <v>0</v>
      </c>
      <c r="I152" s="241">
        <v>4408.8149999999996</v>
      </c>
      <c r="J152" s="241">
        <v>520.072</v>
      </c>
      <c r="K152" s="241">
        <v>0</v>
      </c>
      <c r="L152" s="241">
        <v>0</v>
      </c>
      <c r="M152" s="241">
        <v>0</v>
      </c>
      <c r="N152" s="241">
        <v>0</v>
      </c>
      <c r="O152" s="241">
        <v>0</v>
      </c>
      <c r="P152" s="241">
        <v>0</v>
      </c>
      <c r="Q152" s="241">
        <v>0</v>
      </c>
      <c r="R152" s="241">
        <v>0</v>
      </c>
      <c r="S152" s="241">
        <v>0</v>
      </c>
      <c r="T152" s="241">
        <v>0</v>
      </c>
      <c r="U152" s="241">
        <v>0</v>
      </c>
      <c r="V152" s="241">
        <v>0</v>
      </c>
      <c r="W152" s="241">
        <v>0</v>
      </c>
      <c r="X152" s="241">
        <v>0</v>
      </c>
      <c r="Y152" s="241">
        <v>0</v>
      </c>
      <c r="Z152" s="240">
        <v>0</v>
      </c>
      <c r="AA152" s="240">
        <v>0</v>
      </c>
      <c r="AB152" s="255">
        <v>4928.8869999999997</v>
      </c>
      <c r="AC152" s="476"/>
      <c r="AD152" s="476"/>
      <c r="AE152" s="293"/>
      <c r="AF152" s="293"/>
      <c r="AG152" s="293"/>
      <c r="AH152" s="293"/>
      <c r="AI152" s="293"/>
    </row>
    <row r="153" spans="1:35" ht="15.75" customHeight="1">
      <c r="A153" s="291" t="s">
        <v>550</v>
      </c>
      <c r="B153" s="480" t="s">
        <v>307</v>
      </c>
      <c r="C153" s="474" t="s">
        <v>384</v>
      </c>
      <c r="D153" s="291" t="s">
        <v>15</v>
      </c>
      <c r="E153" s="291">
        <v>0.60399999999999998</v>
      </c>
      <c r="F153" s="254" t="s">
        <v>2</v>
      </c>
      <c r="G153" s="254"/>
      <c r="H153" s="241">
        <v>160.49299999999999</v>
      </c>
      <c r="I153" s="241">
        <v>1179.6859999999999</v>
      </c>
      <c r="J153" s="241">
        <v>362.19299999999998</v>
      </c>
      <c r="K153" s="241">
        <v>380.767</v>
      </c>
      <c r="L153" s="241">
        <v>2561.8679999999999</v>
      </c>
      <c r="M153" s="241">
        <v>0</v>
      </c>
      <c r="N153" s="241">
        <v>0</v>
      </c>
      <c r="O153" s="241">
        <v>241.46199999999999</v>
      </c>
      <c r="P153" s="241">
        <v>0</v>
      </c>
      <c r="Q153" s="241">
        <v>1578.79</v>
      </c>
      <c r="R153" s="241">
        <v>0</v>
      </c>
      <c r="S153" s="241">
        <v>213.601</v>
      </c>
      <c r="T153" s="241">
        <v>0</v>
      </c>
      <c r="U153" s="241">
        <v>0</v>
      </c>
      <c r="V153" s="241">
        <v>0</v>
      </c>
      <c r="W153" s="241">
        <v>0</v>
      </c>
      <c r="X153" s="241">
        <v>0</v>
      </c>
      <c r="Y153" s="241">
        <v>0</v>
      </c>
      <c r="Z153" s="240">
        <v>1820.252</v>
      </c>
      <c r="AA153" s="240">
        <v>213.601</v>
      </c>
      <c r="AB153" s="255">
        <v>6678.8599999999988</v>
      </c>
      <c r="AC153" s="474" t="s">
        <v>374</v>
      </c>
      <c r="AD153" s="474" t="s">
        <v>403</v>
      </c>
      <c r="AE153" s="291"/>
      <c r="AF153" s="291"/>
      <c r="AG153" s="291"/>
      <c r="AH153" s="291"/>
      <c r="AI153" s="291"/>
    </row>
    <row r="154" spans="1:35">
      <c r="A154" s="292"/>
      <c r="B154" s="481"/>
      <c r="C154" s="475"/>
      <c r="D154" s="292"/>
      <c r="E154" s="292"/>
      <c r="F154" s="254" t="s">
        <v>18</v>
      </c>
      <c r="G154" s="254"/>
      <c r="H154" s="241"/>
      <c r="I154" s="241"/>
      <c r="J154" s="241"/>
      <c r="K154" s="241"/>
      <c r="L154" s="241"/>
      <c r="M154" s="241"/>
      <c r="N154" s="241"/>
      <c r="O154" s="241"/>
      <c r="P154" s="241"/>
      <c r="Q154" s="241"/>
      <c r="R154" s="241"/>
      <c r="S154" s="241"/>
      <c r="T154" s="241"/>
      <c r="U154" s="241"/>
      <c r="V154" s="241"/>
      <c r="W154" s="241"/>
      <c r="X154" s="241"/>
      <c r="Y154" s="241"/>
      <c r="Z154" s="240">
        <v>0</v>
      </c>
      <c r="AA154" s="240">
        <v>0</v>
      </c>
      <c r="AB154" s="255">
        <v>0</v>
      </c>
      <c r="AC154" s="475"/>
      <c r="AD154" s="475"/>
      <c r="AE154" s="292"/>
      <c r="AF154" s="292"/>
      <c r="AG154" s="292"/>
      <c r="AH154" s="292"/>
      <c r="AI154" s="292"/>
    </row>
    <row r="155" spans="1:35">
      <c r="A155" s="292"/>
      <c r="B155" s="481"/>
      <c r="C155" s="475"/>
      <c r="D155" s="292"/>
      <c r="E155" s="292"/>
      <c r="F155" s="254" t="s">
        <v>48</v>
      </c>
      <c r="G155" s="254"/>
      <c r="H155" s="241"/>
      <c r="I155" s="241"/>
      <c r="J155" s="241"/>
      <c r="K155" s="241"/>
      <c r="L155" s="241"/>
      <c r="M155" s="241"/>
      <c r="N155" s="241"/>
      <c r="O155" s="241"/>
      <c r="P155" s="241"/>
      <c r="Q155" s="241"/>
      <c r="R155" s="241"/>
      <c r="S155" s="241"/>
      <c r="T155" s="241"/>
      <c r="U155" s="241"/>
      <c r="V155" s="241"/>
      <c r="W155" s="241"/>
      <c r="X155" s="241"/>
      <c r="Y155" s="241"/>
      <c r="Z155" s="240">
        <v>0</v>
      </c>
      <c r="AA155" s="240">
        <v>0</v>
      </c>
      <c r="AB155" s="255">
        <v>0</v>
      </c>
      <c r="AC155" s="475"/>
      <c r="AD155" s="475"/>
      <c r="AE155" s="292"/>
      <c r="AF155" s="292"/>
      <c r="AG155" s="292"/>
      <c r="AH155" s="292"/>
      <c r="AI155" s="292"/>
    </row>
    <row r="156" spans="1:35" ht="31.5">
      <c r="A156" s="292"/>
      <c r="B156" s="481"/>
      <c r="C156" s="475"/>
      <c r="D156" s="292"/>
      <c r="E156" s="292"/>
      <c r="F156" s="254" t="s">
        <v>14</v>
      </c>
      <c r="G156" s="254"/>
      <c r="H156" s="241">
        <v>160.49299999999999</v>
      </c>
      <c r="I156" s="241">
        <v>1179.6859999999999</v>
      </c>
      <c r="J156" s="241">
        <v>362.19299999999998</v>
      </c>
      <c r="K156" s="241">
        <v>380.767</v>
      </c>
      <c r="L156" s="241">
        <v>2561.8679999999999</v>
      </c>
      <c r="M156" s="241">
        <v>0</v>
      </c>
      <c r="N156" s="241">
        <v>0</v>
      </c>
      <c r="O156" s="241">
        <v>241.46199999999999</v>
      </c>
      <c r="P156" s="241">
        <v>0</v>
      </c>
      <c r="Q156" s="241">
        <v>1578.79</v>
      </c>
      <c r="R156" s="241">
        <v>0</v>
      </c>
      <c r="S156" s="241">
        <v>213.601</v>
      </c>
      <c r="T156" s="241">
        <v>0</v>
      </c>
      <c r="U156" s="241">
        <v>0</v>
      </c>
      <c r="V156" s="241">
        <v>0</v>
      </c>
      <c r="W156" s="241">
        <v>0</v>
      </c>
      <c r="X156" s="241">
        <v>0</v>
      </c>
      <c r="Y156" s="241">
        <v>0</v>
      </c>
      <c r="Z156" s="240">
        <v>1820.252</v>
      </c>
      <c r="AA156" s="240">
        <v>213.601</v>
      </c>
      <c r="AB156" s="255">
        <v>6678.8599999999988</v>
      </c>
      <c r="AC156" s="475"/>
      <c r="AD156" s="475"/>
      <c r="AE156" s="292"/>
      <c r="AF156" s="292"/>
      <c r="AG156" s="292"/>
      <c r="AH156" s="292"/>
      <c r="AI156" s="292"/>
    </row>
    <row r="157" spans="1:35" ht="31.5">
      <c r="A157" s="293"/>
      <c r="B157" s="482"/>
      <c r="C157" s="476"/>
      <c r="D157" s="293"/>
      <c r="E157" s="293"/>
      <c r="F157" s="125" t="s">
        <v>366</v>
      </c>
      <c r="G157" s="125"/>
      <c r="H157" s="241">
        <v>160.49299999999999</v>
      </c>
      <c r="I157" s="241">
        <v>1179.6859999999999</v>
      </c>
      <c r="J157" s="241">
        <v>362.19299999999998</v>
      </c>
      <c r="K157" s="241">
        <v>380.767</v>
      </c>
      <c r="L157" s="241">
        <v>2561.8679999999999</v>
      </c>
      <c r="M157" s="241">
        <v>0</v>
      </c>
      <c r="N157" s="241">
        <v>0</v>
      </c>
      <c r="O157" s="241">
        <v>241.46199999999999</v>
      </c>
      <c r="P157" s="241">
        <v>0</v>
      </c>
      <c r="Q157" s="241">
        <v>1578.79</v>
      </c>
      <c r="R157" s="241">
        <v>0</v>
      </c>
      <c r="S157" s="241">
        <v>213.601</v>
      </c>
      <c r="T157" s="241">
        <v>0</v>
      </c>
      <c r="U157" s="241">
        <v>0</v>
      </c>
      <c r="V157" s="241">
        <v>0</v>
      </c>
      <c r="W157" s="241">
        <v>0</v>
      </c>
      <c r="X157" s="241">
        <v>0</v>
      </c>
      <c r="Y157" s="241">
        <v>0</v>
      </c>
      <c r="Z157" s="240">
        <v>1820.252</v>
      </c>
      <c r="AA157" s="240">
        <v>213.601</v>
      </c>
      <c r="AB157" s="255">
        <v>6678.8599999999988</v>
      </c>
      <c r="AC157" s="476"/>
      <c r="AD157" s="476"/>
      <c r="AE157" s="293"/>
      <c r="AF157" s="293"/>
      <c r="AG157" s="293"/>
      <c r="AH157" s="293"/>
      <c r="AI157" s="293"/>
    </row>
    <row r="158" spans="1:35" ht="15.75" customHeight="1">
      <c r="A158" s="291" t="s">
        <v>551</v>
      </c>
      <c r="B158" s="480" t="s">
        <v>288</v>
      </c>
      <c r="C158" s="474" t="s">
        <v>384</v>
      </c>
      <c r="D158" s="291" t="s">
        <v>15</v>
      </c>
      <c r="E158" s="291">
        <v>3.5000000000000003E-2</v>
      </c>
      <c r="F158" s="254" t="s">
        <v>2</v>
      </c>
      <c r="G158" s="254"/>
      <c r="H158" s="241">
        <v>0</v>
      </c>
      <c r="I158" s="241">
        <v>0</v>
      </c>
      <c r="J158" s="241">
        <v>0</v>
      </c>
      <c r="K158" s="241">
        <v>0</v>
      </c>
      <c r="L158" s="241">
        <v>325.04500000000002</v>
      </c>
      <c r="M158" s="241">
        <v>0</v>
      </c>
      <c r="N158" s="241">
        <v>0</v>
      </c>
      <c r="O158" s="241">
        <v>0</v>
      </c>
      <c r="P158" s="241">
        <v>0</v>
      </c>
      <c r="Q158" s="241">
        <v>0</v>
      </c>
      <c r="R158" s="241">
        <v>0</v>
      </c>
      <c r="S158" s="241">
        <v>0</v>
      </c>
      <c r="T158" s="241">
        <v>0</v>
      </c>
      <c r="U158" s="241">
        <v>0</v>
      </c>
      <c r="V158" s="241">
        <v>0</v>
      </c>
      <c r="W158" s="241">
        <v>0</v>
      </c>
      <c r="X158" s="241">
        <v>0</v>
      </c>
      <c r="Y158" s="241">
        <v>0</v>
      </c>
      <c r="Z158" s="240">
        <v>0</v>
      </c>
      <c r="AA158" s="240">
        <v>0</v>
      </c>
      <c r="AB158" s="255">
        <v>325.04500000000002</v>
      </c>
      <c r="AC158" s="474" t="s">
        <v>374</v>
      </c>
      <c r="AD158" s="474" t="s">
        <v>403</v>
      </c>
      <c r="AE158" s="291"/>
      <c r="AF158" s="291"/>
      <c r="AG158" s="291"/>
      <c r="AH158" s="291"/>
      <c r="AI158" s="291"/>
    </row>
    <row r="159" spans="1:35">
      <c r="A159" s="292"/>
      <c r="B159" s="481"/>
      <c r="C159" s="475"/>
      <c r="D159" s="292"/>
      <c r="E159" s="292"/>
      <c r="F159" s="254" t="s">
        <v>18</v>
      </c>
      <c r="G159" s="254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1"/>
      <c r="V159" s="241"/>
      <c r="W159" s="241"/>
      <c r="X159" s="241"/>
      <c r="Y159" s="241"/>
      <c r="Z159" s="240">
        <v>0</v>
      </c>
      <c r="AA159" s="240">
        <v>0</v>
      </c>
      <c r="AB159" s="255">
        <v>0</v>
      </c>
      <c r="AC159" s="475"/>
      <c r="AD159" s="475"/>
      <c r="AE159" s="292"/>
      <c r="AF159" s="292"/>
      <c r="AG159" s="292"/>
      <c r="AH159" s="292"/>
      <c r="AI159" s="292"/>
    </row>
    <row r="160" spans="1:35">
      <c r="A160" s="292"/>
      <c r="B160" s="481"/>
      <c r="C160" s="475"/>
      <c r="D160" s="292"/>
      <c r="E160" s="292"/>
      <c r="F160" s="254" t="s">
        <v>48</v>
      </c>
      <c r="G160" s="254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1"/>
      <c r="V160" s="241"/>
      <c r="W160" s="241"/>
      <c r="X160" s="241"/>
      <c r="Y160" s="241"/>
      <c r="Z160" s="240">
        <v>0</v>
      </c>
      <c r="AA160" s="240">
        <v>0</v>
      </c>
      <c r="AB160" s="255">
        <v>0</v>
      </c>
      <c r="AC160" s="475"/>
      <c r="AD160" s="475"/>
      <c r="AE160" s="292"/>
      <c r="AF160" s="292"/>
      <c r="AG160" s="292"/>
      <c r="AH160" s="292"/>
      <c r="AI160" s="292"/>
    </row>
    <row r="161" spans="1:35" ht="31.5">
      <c r="A161" s="292"/>
      <c r="B161" s="481"/>
      <c r="C161" s="475"/>
      <c r="D161" s="292"/>
      <c r="E161" s="292"/>
      <c r="F161" s="254" t="s">
        <v>14</v>
      </c>
      <c r="G161" s="254"/>
      <c r="H161" s="241">
        <v>0</v>
      </c>
      <c r="I161" s="241">
        <v>0</v>
      </c>
      <c r="J161" s="241">
        <v>0</v>
      </c>
      <c r="K161" s="241">
        <v>0</v>
      </c>
      <c r="L161" s="241">
        <v>325.04500000000002</v>
      </c>
      <c r="M161" s="241">
        <v>0</v>
      </c>
      <c r="N161" s="241">
        <v>0</v>
      </c>
      <c r="O161" s="241">
        <v>0</v>
      </c>
      <c r="P161" s="241">
        <v>0</v>
      </c>
      <c r="Q161" s="241">
        <v>0</v>
      </c>
      <c r="R161" s="241">
        <v>0</v>
      </c>
      <c r="S161" s="241">
        <v>0</v>
      </c>
      <c r="T161" s="241">
        <v>0</v>
      </c>
      <c r="U161" s="241">
        <v>0</v>
      </c>
      <c r="V161" s="241">
        <v>0</v>
      </c>
      <c r="W161" s="241">
        <v>0</v>
      </c>
      <c r="X161" s="241">
        <v>0</v>
      </c>
      <c r="Y161" s="241">
        <v>0</v>
      </c>
      <c r="Z161" s="240">
        <v>0</v>
      </c>
      <c r="AA161" s="240">
        <v>0</v>
      </c>
      <c r="AB161" s="255">
        <v>325.04500000000002</v>
      </c>
      <c r="AC161" s="475"/>
      <c r="AD161" s="475"/>
      <c r="AE161" s="292"/>
      <c r="AF161" s="292"/>
      <c r="AG161" s="292"/>
      <c r="AH161" s="292"/>
      <c r="AI161" s="292"/>
    </row>
    <row r="162" spans="1:35" ht="31.5">
      <c r="A162" s="293"/>
      <c r="B162" s="482"/>
      <c r="C162" s="476"/>
      <c r="D162" s="293"/>
      <c r="E162" s="293"/>
      <c r="F162" s="125" t="s">
        <v>366</v>
      </c>
      <c r="G162" s="125"/>
      <c r="H162" s="241">
        <v>0</v>
      </c>
      <c r="I162" s="241">
        <v>0</v>
      </c>
      <c r="J162" s="241">
        <v>0</v>
      </c>
      <c r="K162" s="241">
        <v>0</v>
      </c>
      <c r="L162" s="241">
        <v>325.04500000000002</v>
      </c>
      <c r="M162" s="241">
        <v>0</v>
      </c>
      <c r="N162" s="241">
        <v>0</v>
      </c>
      <c r="O162" s="241">
        <v>0</v>
      </c>
      <c r="P162" s="241">
        <v>0</v>
      </c>
      <c r="Q162" s="241">
        <v>0</v>
      </c>
      <c r="R162" s="241">
        <v>0</v>
      </c>
      <c r="S162" s="241">
        <v>0</v>
      </c>
      <c r="T162" s="241">
        <v>0</v>
      </c>
      <c r="U162" s="241">
        <v>0</v>
      </c>
      <c r="V162" s="241">
        <v>0</v>
      </c>
      <c r="W162" s="241">
        <v>0</v>
      </c>
      <c r="X162" s="241">
        <v>0</v>
      </c>
      <c r="Y162" s="241">
        <v>0</v>
      </c>
      <c r="Z162" s="240">
        <v>0</v>
      </c>
      <c r="AA162" s="240">
        <v>0</v>
      </c>
      <c r="AB162" s="255">
        <v>325.04500000000002</v>
      </c>
      <c r="AC162" s="476"/>
      <c r="AD162" s="476"/>
      <c r="AE162" s="293"/>
      <c r="AF162" s="293"/>
      <c r="AG162" s="293"/>
      <c r="AH162" s="293"/>
      <c r="AI162" s="293"/>
    </row>
    <row r="163" spans="1:35" ht="15.75" customHeight="1">
      <c r="A163" s="291" t="s">
        <v>552</v>
      </c>
      <c r="B163" s="480" t="s">
        <v>308</v>
      </c>
      <c r="C163" s="474" t="s">
        <v>384</v>
      </c>
      <c r="D163" s="291" t="s">
        <v>15</v>
      </c>
      <c r="E163" s="291">
        <v>1.369</v>
      </c>
      <c r="F163" s="254" t="s">
        <v>2</v>
      </c>
      <c r="G163" s="254"/>
      <c r="H163" s="241">
        <v>928.7</v>
      </c>
      <c r="I163" s="241">
        <v>143.99700000000001</v>
      </c>
      <c r="J163" s="241">
        <v>729.64200000000005</v>
      </c>
      <c r="K163" s="241">
        <v>766.375</v>
      </c>
      <c r="L163" s="241">
        <v>1651.855</v>
      </c>
      <c r="M163" s="241">
        <v>534.846</v>
      </c>
      <c r="N163" s="241">
        <v>967.72500000000002</v>
      </c>
      <c r="O163" s="241">
        <v>942.66899999999998</v>
      </c>
      <c r="P163" s="241">
        <v>3225.6280000000002</v>
      </c>
      <c r="Q163" s="241">
        <v>1799.787</v>
      </c>
      <c r="R163" s="241">
        <v>819.85599999999999</v>
      </c>
      <c r="S163" s="241">
        <v>1420.9110000000001</v>
      </c>
      <c r="T163" s="241">
        <v>0</v>
      </c>
      <c r="U163" s="241">
        <v>0</v>
      </c>
      <c r="V163" s="241">
        <v>0</v>
      </c>
      <c r="W163" s="241">
        <v>0</v>
      </c>
      <c r="X163" s="241">
        <v>0</v>
      </c>
      <c r="Y163" s="241">
        <v>0</v>
      </c>
      <c r="Z163" s="240">
        <v>7470.6550000000007</v>
      </c>
      <c r="AA163" s="240">
        <v>2240.7669999999998</v>
      </c>
      <c r="AB163" s="255">
        <v>13931.991</v>
      </c>
      <c r="AC163" s="474" t="s">
        <v>374</v>
      </c>
      <c r="AD163" s="474" t="s">
        <v>403</v>
      </c>
      <c r="AE163" s="291"/>
      <c r="AF163" s="291"/>
      <c r="AG163" s="291"/>
      <c r="AH163" s="291"/>
      <c r="AI163" s="291"/>
    </row>
    <row r="164" spans="1:35">
      <c r="A164" s="292"/>
      <c r="B164" s="481"/>
      <c r="C164" s="475"/>
      <c r="D164" s="292"/>
      <c r="E164" s="292"/>
      <c r="F164" s="254" t="s">
        <v>18</v>
      </c>
      <c r="G164" s="254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1"/>
      <c r="V164" s="241"/>
      <c r="W164" s="241"/>
      <c r="X164" s="241"/>
      <c r="Y164" s="241"/>
      <c r="Z164" s="240">
        <v>0</v>
      </c>
      <c r="AA164" s="240">
        <v>0</v>
      </c>
      <c r="AB164" s="255">
        <v>0</v>
      </c>
      <c r="AC164" s="475"/>
      <c r="AD164" s="475"/>
      <c r="AE164" s="292"/>
      <c r="AF164" s="292"/>
      <c r="AG164" s="292"/>
      <c r="AH164" s="292"/>
      <c r="AI164" s="292"/>
    </row>
    <row r="165" spans="1:35">
      <c r="A165" s="292"/>
      <c r="B165" s="481"/>
      <c r="C165" s="475"/>
      <c r="D165" s="292"/>
      <c r="E165" s="292"/>
      <c r="F165" s="254" t="s">
        <v>48</v>
      </c>
      <c r="G165" s="254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  <c r="U165" s="241"/>
      <c r="V165" s="241"/>
      <c r="W165" s="241"/>
      <c r="X165" s="241"/>
      <c r="Y165" s="241"/>
      <c r="Z165" s="240">
        <v>0</v>
      </c>
      <c r="AA165" s="240">
        <v>0</v>
      </c>
      <c r="AB165" s="255">
        <v>0</v>
      </c>
      <c r="AC165" s="475"/>
      <c r="AD165" s="475"/>
      <c r="AE165" s="292"/>
      <c r="AF165" s="292"/>
      <c r="AG165" s="292"/>
      <c r="AH165" s="292"/>
      <c r="AI165" s="292"/>
    </row>
    <row r="166" spans="1:35" ht="31.5">
      <c r="A166" s="292"/>
      <c r="B166" s="481"/>
      <c r="C166" s="475"/>
      <c r="D166" s="292"/>
      <c r="E166" s="292"/>
      <c r="F166" s="254" t="s">
        <v>14</v>
      </c>
      <c r="G166" s="254"/>
      <c r="H166" s="241">
        <v>928.7</v>
      </c>
      <c r="I166" s="241">
        <v>143.99700000000001</v>
      </c>
      <c r="J166" s="241">
        <v>729.64200000000005</v>
      </c>
      <c r="K166" s="241">
        <v>766.375</v>
      </c>
      <c r="L166" s="241">
        <v>1651.855</v>
      </c>
      <c r="M166" s="241">
        <v>534.846</v>
      </c>
      <c r="N166" s="241">
        <v>967.72500000000002</v>
      </c>
      <c r="O166" s="241">
        <v>942.66899999999998</v>
      </c>
      <c r="P166" s="241">
        <v>3225.6280000000002</v>
      </c>
      <c r="Q166" s="241">
        <v>1799.787</v>
      </c>
      <c r="R166" s="241">
        <v>819.85599999999999</v>
      </c>
      <c r="S166" s="241">
        <v>1420.9110000000001</v>
      </c>
      <c r="T166" s="241">
        <v>0</v>
      </c>
      <c r="U166" s="241">
        <v>0</v>
      </c>
      <c r="V166" s="241">
        <v>0</v>
      </c>
      <c r="W166" s="241">
        <v>0</v>
      </c>
      <c r="X166" s="241">
        <v>0</v>
      </c>
      <c r="Y166" s="241">
        <v>0</v>
      </c>
      <c r="Z166" s="240">
        <v>7470.6550000000007</v>
      </c>
      <c r="AA166" s="240">
        <v>2240.7669999999998</v>
      </c>
      <c r="AB166" s="255">
        <v>13931.991</v>
      </c>
      <c r="AC166" s="475"/>
      <c r="AD166" s="475"/>
      <c r="AE166" s="292"/>
      <c r="AF166" s="292"/>
      <c r="AG166" s="292"/>
      <c r="AH166" s="292"/>
      <c r="AI166" s="292"/>
    </row>
    <row r="167" spans="1:35" ht="31.5">
      <c r="A167" s="293"/>
      <c r="B167" s="482"/>
      <c r="C167" s="476"/>
      <c r="D167" s="293"/>
      <c r="E167" s="293"/>
      <c r="F167" s="125" t="s">
        <v>366</v>
      </c>
      <c r="G167" s="125"/>
      <c r="H167" s="241">
        <v>928.7</v>
      </c>
      <c r="I167" s="241">
        <v>143.99700000000001</v>
      </c>
      <c r="J167" s="241">
        <v>729.64200000000005</v>
      </c>
      <c r="K167" s="241">
        <v>766.375</v>
      </c>
      <c r="L167" s="241">
        <v>1651.855</v>
      </c>
      <c r="M167" s="241">
        <v>534.846</v>
      </c>
      <c r="N167" s="241">
        <v>967.72500000000002</v>
      </c>
      <c r="O167" s="241">
        <v>942.66899999999998</v>
      </c>
      <c r="P167" s="241">
        <v>3225.6280000000002</v>
      </c>
      <c r="Q167" s="241">
        <v>1799.787</v>
      </c>
      <c r="R167" s="241">
        <v>819.85599999999999</v>
      </c>
      <c r="S167" s="241">
        <v>1420.9110000000001</v>
      </c>
      <c r="T167" s="241">
        <v>0</v>
      </c>
      <c r="U167" s="241">
        <v>0</v>
      </c>
      <c r="V167" s="241">
        <v>0</v>
      </c>
      <c r="W167" s="241">
        <v>0</v>
      </c>
      <c r="X167" s="241">
        <v>0</v>
      </c>
      <c r="Y167" s="241">
        <v>0</v>
      </c>
      <c r="Z167" s="240">
        <v>7470.6550000000007</v>
      </c>
      <c r="AA167" s="240">
        <v>2240.7669999999998</v>
      </c>
      <c r="AB167" s="255">
        <v>13931.991</v>
      </c>
      <c r="AC167" s="476"/>
      <c r="AD167" s="476"/>
      <c r="AE167" s="293"/>
      <c r="AF167" s="293"/>
      <c r="AG167" s="293"/>
      <c r="AH167" s="293"/>
      <c r="AI167" s="293"/>
    </row>
    <row r="168" spans="1:35" ht="15.75" customHeight="1">
      <c r="A168" s="291" t="s">
        <v>553</v>
      </c>
      <c r="B168" s="480" t="s">
        <v>309</v>
      </c>
      <c r="C168" s="474" t="s">
        <v>384</v>
      </c>
      <c r="D168" s="291" t="s">
        <v>15</v>
      </c>
      <c r="E168" s="291">
        <v>1.1839999999999999</v>
      </c>
      <c r="F168" s="254" t="s">
        <v>2</v>
      </c>
      <c r="G168" s="254"/>
      <c r="H168" s="241">
        <v>0</v>
      </c>
      <c r="I168" s="241">
        <v>545.86800000000005</v>
      </c>
      <c r="J168" s="241">
        <v>0</v>
      </c>
      <c r="K168" s="241">
        <v>0</v>
      </c>
      <c r="L168" s="241">
        <v>2595.3150000000001</v>
      </c>
      <c r="M168" s="241">
        <v>2113.0479999999998</v>
      </c>
      <c r="N168" s="241">
        <v>844.7</v>
      </c>
      <c r="O168" s="241">
        <v>1985.88</v>
      </c>
      <c r="P168" s="241">
        <v>878.48800000000006</v>
      </c>
      <c r="Q168" s="241">
        <v>253.709</v>
      </c>
      <c r="R168" s="241">
        <v>1047.7469999999998</v>
      </c>
      <c r="S168" s="241">
        <v>313.03800000000001</v>
      </c>
      <c r="T168" s="241">
        <v>0</v>
      </c>
      <c r="U168" s="241">
        <v>0</v>
      </c>
      <c r="V168" s="241">
        <v>0</v>
      </c>
      <c r="W168" s="241">
        <v>0</v>
      </c>
      <c r="X168" s="241">
        <v>0</v>
      </c>
      <c r="Y168" s="241">
        <v>0</v>
      </c>
      <c r="Z168" s="240">
        <v>6075.8249999999998</v>
      </c>
      <c r="AA168" s="240">
        <v>1360.7849999999999</v>
      </c>
      <c r="AB168" s="255">
        <v>10577.793</v>
      </c>
      <c r="AC168" s="474" t="s">
        <v>374</v>
      </c>
      <c r="AD168" s="474" t="s">
        <v>403</v>
      </c>
      <c r="AE168" s="291"/>
      <c r="AF168" s="291"/>
      <c r="AG168" s="291"/>
      <c r="AH168" s="291"/>
      <c r="AI168" s="291"/>
    </row>
    <row r="169" spans="1:35">
      <c r="A169" s="292"/>
      <c r="B169" s="481"/>
      <c r="C169" s="475"/>
      <c r="D169" s="292"/>
      <c r="E169" s="292"/>
      <c r="F169" s="254" t="s">
        <v>18</v>
      </c>
      <c r="G169" s="254"/>
      <c r="H169" s="241"/>
      <c r="I169" s="241"/>
      <c r="J169" s="241"/>
      <c r="K169" s="241"/>
      <c r="L169" s="241"/>
      <c r="M169" s="241"/>
      <c r="N169" s="241"/>
      <c r="O169" s="241"/>
      <c r="P169" s="241"/>
      <c r="Q169" s="241"/>
      <c r="R169" s="241"/>
      <c r="S169" s="241"/>
      <c r="T169" s="241"/>
      <c r="U169" s="241"/>
      <c r="V169" s="241"/>
      <c r="W169" s="241"/>
      <c r="X169" s="241"/>
      <c r="Y169" s="241"/>
      <c r="Z169" s="240">
        <v>0</v>
      </c>
      <c r="AA169" s="240">
        <v>0</v>
      </c>
      <c r="AB169" s="255">
        <v>0</v>
      </c>
      <c r="AC169" s="475"/>
      <c r="AD169" s="475"/>
      <c r="AE169" s="292"/>
      <c r="AF169" s="292"/>
      <c r="AG169" s="292"/>
      <c r="AH169" s="292"/>
      <c r="AI169" s="292"/>
    </row>
    <row r="170" spans="1:35">
      <c r="A170" s="292"/>
      <c r="B170" s="481"/>
      <c r="C170" s="475"/>
      <c r="D170" s="292"/>
      <c r="E170" s="292"/>
      <c r="F170" s="254" t="s">
        <v>48</v>
      </c>
      <c r="G170" s="254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1"/>
      <c r="T170" s="241"/>
      <c r="U170" s="241"/>
      <c r="V170" s="241"/>
      <c r="W170" s="241"/>
      <c r="X170" s="241"/>
      <c r="Y170" s="241"/>
      <c r="Z170" s="240">
        <v>0</v>
      </c>
      <c r="AA170" s="240">
        <v>0</v>
      </c>
      <c r="AB170" s="255">
        <v>0</v>
      </c>
      <c r="AC170" s="475"/>
      <c r="AD170" s="475"/>
      <c r="AE170" s="292"/>
      <c r="AF170" s="292"/>
      <c r="AG170" s="292"/>
      <c r="AH170" s="292"/>
      <c r="AI170" s="292"/>
    </row>
    <row r="171" spans="1:35" ht="31.5">
      <c r="A171" s="292"/>
      <c r="B171" s="481"/>
      <c r="C171" s="475"/>
      <c r="D171" s="292"/>
      <c r="E171" s="292"/>
      <c r="F171" s="254" t="s">
        <v>14</v>
      </c>
      <c r="G171" s="254"/>
      <c r="H171" s="241">
        <v>0</v>
      </c>
      <c r="I171" s="241">
        <v>545.86800000000005</v>
      </c>
      <c r="J171" s="241">
        <v>0</v>
      </c>
      <c r="K171" s="241">
        <v>0</v>
      </c>
      <c r="L171" s="241">
        <v>2595.3150000000001</v>
      </c>
      <c r="M171" s="241">
        <v>2113.0479999999998</v>
      </c>
      <c r="N171" s="241">
        <v>844.7</v>
      </c>
      <c r="O171" s="241">
        <v>1985.88</v>
      </c>
      <c r="P171" s="241">
        <v>878.48800000000006</v>
      </c>
      <c r="Q171" s="241">
        <v>253.709</v>
      </c>
      <c r="R171" s="241">
        <v>1047.7469999999998</v>
      </c>
      <c r="S171" s="241">
        <v>313.03800000000001</v>
      </c>
      <c r="T171" s="241">
        <v>0</v>
      </c>
      <c r="U171" s="241">
        <v>0</v>
      </c>
      <c r="V171" s="241">
        <v>0</v>
      </c>
      <c r="W171" s="241">
        <v>0</v>
      </c>
      <c r="X171" s="241">
        <v>0</v>
      </c>
      <c r="Y171" s="241">
        <v>0</v>
      </c>
      <c r="Z171" s="240">
        <v>6075.8249999999998</v>
      </c>
      <c r="AA171" s="240">
        <v>1360.7849999999999</v>
      </c>
      <c r="AB171" s="255">
        <v>10577.793</v>
      </c>
      <c r="AC171" s="475"/>
      <c r="AD171" s="475"/>
      <c r="AE171" s="292"/>
      <c r="AF171" s="292"/>
      <c r="AG171" s="292"/>
      <c r="AH171" s="292"/>
      <c r="AI171" s="292"/>
    </row>
    <row r="172" spans="1:35" ht="31.5">
      <c r="A172" s="293"/>
      <c r="B172" s="482"/>
      <c r="C172" s="476"/>
      <c r="D172" s="293"/>
      <c r="E172" s="293"/>
      <c r="F172" s="125" t="s">
        <v>366</v>
      </c>
      <c r="G172" s="125"/>
      <c r="H172" s="241">
        <v>0</v>
      </c>
      <c r="I172" s="241">
        <v>545.86800000000005</v>
      </c>
      <c r="J172" s="241">
        <v>0</v>
      </c>
      <c r="K172" s="241">
        <v>0</v>
      </c>
      <c r="L172" s="241">
        <v>2595.3150000000001</v>
      </c>
      <c r="M172" s="241">
        <v>2113.0479999999998</v>
      </c>
      <c r="N172" s="241">
        <v>844.7</v>
      </c>
      <c r="O172" s="241">
        <v>1985.88</v>
      </c>
      <c r="P172" s="241">
        <v>878.48800000000006</v>
      </c>
      <c r="Q172" s="241">
        <v>253.709</v>
      </c>
      <c r="R172" s="241">
        <v>1047.7469999999998</v>
      </c>
      <c r="S172" s="241">
        <v>313.03800000000001</v>
      </c>
      <c r="T172" s="241">
        <v>0</v>
      </c>
      <c r="U172" s="241">
        <v>0</v>
      </c>
      <c r="V172" s="241">
        <v>0</v>
      </c>
      <c r="W172" s="241">
        <v>0</v>
      </c>
      <c r="X172" s="241">
        <v>0</v>
      </c>
      <c r="Y172" s="241">
        <v>0</v>
      </c>
      <c r="Z172" s="240">
        <v>6075.8249999999998</v>
      </c>
      <c r="AA172" s="240">
        <v>1360.7849999999999</v>
      </c>
      <c r="AB172" s="255">
        <v>10577.793</v>
      </c>
      <c r="AC172" s="476"/>
      <c r="AD172" s="476"/>
      <c r="AE172" s="293"/>
      <c r="AF172" s="293"/>
      <c r="AG172" s="293"/>
      <c r="AH172" s="293"/>
      <c r="AI172" s="293"/>
    </row>
    <row r="173" spans="1:35" ht="15.75" customHeight="1">
      <c r="A173" s="291" t="s">
        <v>554</v>
      </c>
      <c r="B173" s="480" t="s">
        <v>310</v>
      </c>
      <c r="C173" s="474" t="s">
        <v>384</v>
      </c>
      <c r="D173" s="291" t="s">
        <v>15</v>
      </c>
      <c r="E173" s="291">
        <v>0.27300000000000002</v>
      </c>
      <c r="F173" s="254" t="s">
        <v>2</v>
      </c>
      <c r="G173" s="254"/>
      <c r="H173" s="241">
        <v>329.43299999999999</v>
      </c>
      <c r="I173" s="241">
        <v>836.25300000000004</v>
      </c>
      <c r="J173" s="241">
        <v>1207.5450000000001</v>
      </c>
      <c r="K173" s="241">
        <v>0</v>
      </c>
      <c r="L173" s="241">
        <v>0</v>
      </c>
      <c r="M173" s="241">
        <v>0</v>
      </c>
      <c r="N173" s="241">
        <v>0</v>
      </c>
      <c r="O173" s="241">
        <v>0</v>
      </c>
      <c r="P173" s="241">
        <v>0</v>
      </c>
      <c r="Q173" s="241">
        <v>0</v>
      </c>
      <c r="R173" s="241">
        <v>0</v>
      </c>
      <c r="S173" s="241">
        <v>0</v>
      </c>
      <c r="T173" s="241">
        <v>0</v>
      </c>
      <c r="U173" s="241">
        <v>0</v>
      </c>
      <c r="V173" s="241">
        <v>0</v>
      </c>
      <c r="W173" s="241">
        <v>0</v>
      </c>
      <c r="X173" s="241">
        <v>0</v>
      </c>
      <c r="Y173" s="241">
        <v>0</v>
      </c>
      <c r="Z173" s="240">
        <v>0</v>
      </c>
      <c r="AA173" s="240">
        <v>0</v>
      </c>
      <c r="AB173" s="255">
        <v>2373.2310000000002</v>
      </c>
      <c r="AC173" s="474" t="s">
        <v>374</v>
      </c>
      <c r="AD173" s="474" t="s">
        <v>403</v>
      </c>
      <c r="AE173" s="291"/>
      <c r="AF173" s="291"/>
      <c r="AG173" s="291"/>
      <c r="AH173" s="291"/>
      <c r="AI173" s="291"/>
    </row>
    <row r="174" spans="1:35">
      <c r="A174" s="292"/>
      <c r="B174" s="481"/>
      <c r="C174" s="475"/>
      <c r="D174" s="292"/>
      <c r="E174" s="292"/>
      <c r="F174" s="254" t="s">
        <v>18</v>
      </c>
      <c r="G174" s="254"/>
      <c r="H174" s="241"/>
      <c r="I174" s="241"/>
      <c r="J174" s="241"/>
      <c r="K174" s="241"/>
      <c r="L174" s="241"/>
      <c r="M174" s="241"/>
      <c r="N174" s="241"/>
      <c r="O174" s="241"/>
      <c r="P174" s="241"/>
      <c r="Q174" s="241"/>
      <c r="R174" s="241"/>
      <c r="S174" s="241"/>
      <c r="T174" s="241"/>
      <c r="U174" s="241"/>
      <c r="V174" s="241"/>
      <c r="W174" s="241"/>
      <c r="X174" s="241"/>
      <c r="Y174" s="241"/>
      <c r="Z174" s="240">
        <v>0</v>
      </c>
      <c r="AA174" s="240">
        <v>0</v>
      </c>
      <c r="AB174" s="255">
        <v>0</v>
      </c>
      <c r="AC174" s="475"/>
      <c r="AD174" s="475"/>
      <c r="AE174" s="292"/>
      <c r="AF174" s="292"/>
      <c r="AG174" s="292"/>
      <c r="AH174" s="292"/>
      <c r="AI174" s="292"/>
    </row>
    <row r="175" spans="1:35">
      <c r="A175" s="292"/>
      <c r="B175" s="481"/>
      <c r="C175" s="475"/>
      <c r="D175" s="292"/>
      <c r="E175" s="292"/>
      <c r="F175" s="254" t="s">
        <v>48</v>
      </c>
      <c r="G175" s="254"/>
      <c r="H175" s="241"/>
      <c r="I175" s="241"/>
      <c r="J175" s="241"/>
      <c r="K175" s="241"/>
      <c r="L175" s="241"/>
      <c r="M175" s="241"/>
      <c r="N175" s="241"/>
      <c r="O175" s="241"/>
      <c r="P175" s="241"/>
      <c r="Q175" s="241"/>
      <c r="R175" s="241"/>
      <c r="S175" s="241"/>
      <c r="T175" s="241"/>
      <c r="U175" s="241"/>
      <c r="V175" s="241"/>
      <c r="W175" s="241"/>
      <c r="X175" s="241"/>
      <c r="Y175" s="241"/>
      <c r="Z175" s="240">
        <v>0</v>
      </c>
      <c r="AA175" s="240">
        <v>0</v>
      </c>
      <c r="AB175" s="255">
        <v>0</v>
      </c>
      <c r="AC175" s="475"/>
      <c r="AD175" s="475"/>
      <c r="AE175" s="292"/>
      <c r="AF175" s="292"/>
      <c r="AG175" s="292"/>
      <c r="AH175" s="292"/>
      <c r="AI175" s="292"/>
    </row>
    <row r="176" spans="1:35" ht="31.5">
      <c r="A176" s="292"/>
      <c r="B176" s="481"/>
      <c r="C176" s="475"/>
      <c r="D176" s="292"/>
      <c r="E176" s="292"/>
      <c r="F176" s="254" t="s">
        <v>14</v>
      </c>
      <c r="G176" s="254"/>
      <c r="H176" s="241">
        <v>329.43299999999999</v>
      </c>
      <c r="I176" s="241">
        <v>836.25300000000004</v>
      </c>
      <c r="J176" s="241">
        <v>1207.5450000000001</v>
      </c>
      <c r="K176" s="241">
        <v>0</v>
      </c>
      <c r="L176" s="241">
        <v>0</v>
      </c>
      <c r="M176" s="241">
        <v>0</v>
      </c>
      <c r="N176" s="241">
        <v>0</v>
      </c>
      <c r="O176" s="241">
        <v>0</v>
      </c>
      <c r="P176" s="241">
        <v>0</v>
      </c>
      <c r="Q176" s="241">
        <v>0</v>
      </c>
      <c r="R176" s="241">
        <v>0</v>
      </c>
      <c r="S176" s="241">
        <v>0</v>
      </c>
      <c r="T176" s="241">
        <v>0</v>
      </c>
      <c r="U176" s="241">
        <v>0</v>
      </c>
      <c r="V176" s="241">
        <v>0</v>
      </c>
      <c r="W176" s="241">
        <v>0</v>
      </c>
      <c r="X176" s="241">
        <v>0</v>
      </c>
      <c r="Y176" s="241">
        <v>0</v>
      </c>
      <c r="Z176" s="240">
        <v>0</v>
      </c>
      <c r="AA176" s="240">
        <v>0</v>
      </c>
      <c r="AB176" s="255">
        <v>2373.2310000000002</v>
      </c>
      <c r="AC176" s="475"/>
      <c r="AD176" s="475"/>
      <c r="AE176" s="292"/>
      <c r="AF176" s="292"/>
      <c r="AG176" s="292"/>
      <c r="AH176" s="292"/>
      <c r="AI176" s="292"/>
    </row>
    <row r="177" spans="1:35" ht="31.5">
      <c r="A177" s="293"/>
      <c r="B177" s="482"/>
      <c r="C177" s="476"/>
      <c r="D177" s="293"/>
      <c r="E177" s="293"/>
      <c r="F177" s="125" t="s">
        <v>366</v>
      </c>
      <c r="G177" s="125"/>
      <c r="H177" s="241">
        <v>329.43299999999999</v>
      </c>
      <c r="I177" s="241">
        <v>836.25300000000004</v>
      </c>
      <c r="J177" s="241">
        <v>1207.5450000000001</v>
      </c>
      <c r="K177" s="241">
        <v>0</v>
      </c>
      <c r="L177" s="241">
        <v>0</v>
      </c>
      <c r="M177" s="241">
        <v>0</v>
      </c>
      <c r="N177" s="241">
        <v>0</v>
      </c>
      <c r="O177" s="241">
        <v>0</v>
      </c>
      <c r="P177" s="241">
        <v>0</v>
      </c>
      <c r="Q177" s="241">
        <v>0</v>
      </c>
      <c r="R177" s="241">
        <v>0</v>
      </c>
      <c r="S177" s="241">
        <v>0</v>
      </c>
      <c r="T177" s="241">
        <v>0</v>
      </c>
      <c r="U177" s="241">
        <v>0</v>
      </c>
      <c r="V177" s="241">
        <v>0</v>
      </c>
      <c r="W177" s="241">
        <v>0</v>
      </c>
      <c r="X177" s="241">
        <v>0</v>
      </c>
      <c r="Y177" s="241">
        <v>0</v>
      </c>
      <c r="Z177" s="240">
        <v>0</v>
      </c>
      <c r="AA177" s="240">
        <v>0</v>
      </c>
      <c r="AB177" s="255">
        <v>2373.2310000000002</v>
      </c>
      <c r="AC177" s="476"/>
      <c r="AD177" s="476"/>
      <c r="AE177" s="293"/>
      <c r="AF177" s="293"/>
      <c r="AG177" s="293"/>
      <c r="AH177" s="293"/>
      <c r="AI177" s="293"/>
    </row>
    <row r="178" spans="1:35" ht="15.75" customHeight="1">
      <c r="A178" s="291" t="s">
        <v>555</v>
      </c>
      <c r="B178" s="480" t="s">
        <v>311</v>
      </c>
      <c r="C178" s="474" t="s">
        <v>384</v>
      </c>
      <c r="D178" s="291" t="s">
        <v>15</v>
      </c>
      <c r="E178" s="291">
        <v>3.5760000000000001</v>
      </c>
      <c r="F178" s="254" t="s">
        <v>2</v>
      </c>
      <c r="G178" s="254"/>
      <c r="H178" s="241">
        <v>4134.5919999999996</v>
      </c>
      <c r="I178" s="241">
        <v>780.76</v>
      </c>
      <c r="J178" s="241">
        <v>15480.39</v>
      </c>
      <c r="K178" s="241">
        <v>6815.8010000000004</v>
      </c>
      <c r="L178" s="241">
        <v>3806.924</v>
      </c>
      <c r="M178" s="241">
        <v>4359.2</v>
      </c>
      <c r="N178" s="241">
        <v>4005.2570000000001</v>
      </c>
      <c r="O178" s="241">
        <v>2130.9070000000002</v>
      </c>
      <c r="P178" s="241">
        <v>380.767</v>
      </c>
      <c r="Q178" s="241">
        <v>588.01099999999997</v>
      </c>
      <c r="R178" s="241">
        <v>250.749</v>
      </c>
      <c r="S178" s="241">
        <v>0</v>
      </c>
      <c r="T178" s="241">
        <v>0</v>
      </c>
      <c r="U178" s="241">
        <v>0</v>
      </c>
      <c r="V178" s="241">
        <v>0</v>
      </c>
      <c r="W178" s="241">
        <v>0</v>
      </c>
      <c r="X178" s="241">
        <v>0</v>
      </c>
      <c r="Y178" s="241">
        <v>0</v>
      </c>
      <c r="Z178" s="240">
        <v>11464.142000000002</v>
      </c>
      <c r="AA178" s="240">
        <v>250.749</v>
      </c>
      <c r="AB178" s="255">
        <v>42733.357999999993</v>
      </c>
      <c r="AC178" s="474" t="s">
        <v>374</v>
      </c>
      <c r="AD178" s="474" t="s">
        <v>403</v>
      </c>
      <c r="AE178" s="291"/>
      <c r="AF178" s="291"/>
      <c r="AG178" s="291"/>
      <c r="AH178" s="291"/>
      <c r="AI178" s="291"/>
    </row>
    <row r="179" spans="1:35">
      <c r="A179" s="292"/>
      <c r="B179" s="481"/>
      <c r="C179" s="475"/>
      <c r="D179" s="292"/>
      <c r="E179" s="292"/>
      <c r="F179" s="254" t="s">
        <v>18</v>
      </c>
      <c r="G179" s="254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  <c r="U179" s="241"/>
      <c r="V179" s="241"/>
      <c r="W179" s="241"/>
      <c r="X179" s="241"/>
      <c r="Y179" s="241"/>
      <c r="Z179" s="240">
        <v>0</v>
      </c>
      <c r="AA179" s="240">
        <v>0</v>
      </c>
      <c r="AB179" s="255">
        <v>0</v>
      </c>
      <c r="AC179" s="475"/>
      <c r="AD179" s="475"/>
      <c r="AE179" s="292"/>
      <c r="AF179" s="292"/>
      <c r="AG179" s="292"/>
      <c r="AH179" s="292"/>
      <c r="AI179" s="292"/>
    </row>
    <row r="180" spans="1:35">
      <c r="A180" s="292"/>
      <c r="B180" s="481"/>
      <c r="C180" s="475"/>
      <c r="D180" s="292"/>
      <c r="E180" s="292"/>
      <c r="F180" s="254" t="s">
        <v>48</v>
      </c>
      <c r="G180" s="254"/>
      <c r="H180" s="241"/>
      <c r="I180" s="241"/>
      <c r="J180" s="241"/>
      <c r="K180" s="241"/>
      <c r="L180" s="241"/>
      <c r="M180" s="241"/>
      <c r="N180" s="241"/>
      <c r="O180" s="241"/>
      <c r="P180" s="241"/>
      <c r="Q180" s="241"/>
      <c r="R180" s="241"/>
      <c r="S180" s="241"/>
      <c r="T180" s="241"/>
      <c r="U180" s="241"/>
      <c r="V180" s="241"/>
      <c r="W180" s="241"/>
      <c r="X180" s="241"/>
      <c r="Y180" s="241"/>
      <c r="Z180" s="240">
        <v>0</v>
      </c>
      <c r="AA180" s="240">
        <v>0</v>
      </c>
      <c r="AB180" s="255">
        <v>0</v>
      </c>
      <c r="AC180" s="475"/>
      <c r="AD180" s="475"/>
      <c r="AE180" s="292"/>
      <c r="AF180" s="292"/>
      <c r="AG180" s="292"/>
      <c r="AH180" s="292"/>
      <c r="AI180" s="292"/>
    </row>
    <row r="181" spans="1:35" ht="31.5">
      <c r="A181" s="292"/>
      <c r="B181" s="481"/>
      <c r="C181" s="475"/>
      <c r="D181" s="292"/>
      <c r="E181" s="292"/>
      <c r="F181" s="254" t="s">
        <v>14</v>
      </c>
      <c r="G181" s="254"/>
      <c r="H181" s="241">
        <v>4134.5919999999996</v>
      </c>
      <c r="I181" s="241">
        <v>780.76</v>
      </c>
      <c r="J181" s="241">
        <v>15480.39</v>
      </c>
      <c r="K181" s="241">
        <v>6815.8010000000004</v>
      </c>
      <c r="L181" s="241">
        <v>3806.924</v>
      </c>
      <c r="M181" s="241">
        <v>4359.2</v>
      </c>
      <c r="N181" s="241">
        <v>4005.2570000000001</v>
      </c>
      <c r="O181" s="241">
        <v>2130.9070000000002</v>
      </c>
      <c r="P181" s="241">
        <v>380.767</v>
      </c>
      <c r="Q181" s="241">
        <v>588.01099999999997</v>
      </c>
      <c r="R181" s="241">
        <v>250.749</v>
      </c>
      <c r="S181" s="241">
        <v>0</v>
      </c>
      <c r="T181" s="241">
        <v>0</v>
      </c>
      <c r="U181" s="241">
        <v>0</v>
      </c>
      <c r="V181" s="241">
        <v>0</v>
      </c>
      <c r="W181" s="241">
        <v>0</v>
      </c>
      <c r="X181" s="241">
        <v>0</v>
      </c>
      <c r="Y181" s="241">
        <v>0</v>
      </c>
      <c r="Z181" s="240">
        <v>11464.142000000002</v>
      </c>
      <c r="AA181" s="240">
        <v>250.749</v>
      </c>
      <c r="AB181" s="255">
        <v>42733.357999999993</v>
      </c>
      <c r="AC181" s="475"/>
      <c r="AD181" s="475"/>
      <c r="AE181" s="292"/>
      <c r="AF181" s="292"/>
      <c r="AG181" s="292"/>
      <c r="AH181" s="292"/>
      <c r="AI181" s="292"/>
    </row>
    <row r="182" spans="1:35" ht="31.5">
      <c r="A182" s="293"/>
      <c r="B182" s="482"/>
      <c r="C182" s="476"/>
      <c r="D182" s="293"/>
      <c r="E182" s="293"/>
      <c r="F182" s="125" t="s">
        <v>366</v>
      </c>
      <c r="G182" s="125"/>
      <c r="H182" s="241">
        <v>4134.5919999999996</v>
      </c>
      <c r="I182" s="241">
        <v>780.76</v>
      </c>
      <c r="J182" s="241">
        <v>15480.39</v>
      </c>
      <c r="K182" s="241">
        <v>6815.8010000000004</v>
      </c>
      <c r="L182" s="241">
        <v>3806.924</v>
      </c>
      <c r="M182" s="241">
        <v>4359.2</v>
      </c>
      <c r="N182" s="241">
        <v>4005.2570000000001</v>
      </c>
      <c r="O182" s="241">
        <v>2130.9070000000002</v>
      </c>
      <c r="P182" s="241">
        <v>380.767</v>
      </c>
      <c r="Q182" s="241">
        <v>588.01099999999997</v>
      </c>
      <c r="R182" s="241">
        <v>250.749</v>
      </c>
      <c r="S182" s="241">
        <v>0</v>
      </c>
      <c r="T182" s="241">
        <v>0</v>
      </c>
      <c r="U182" s="241">
        <v>0</v>
      </c>
      <c r="V182" s="241">
        <v>0</v>
      </c>
      <c r="W182" s="241">
        <v>0</v>
      </c>
      <c r="X182" s="241">
        <v>0</v>
      </c>
      <c r="Y182" s="241">
        <v>0</v>
      </c>
      <c r="Z182" s="240">
        <v>11464.142000000002</v>
      </c>
      <c r="AA182" s="240">
        <v>250.749</v>
      </c>
      <c r="AB182" s="255">
        <v>42733.357999999993</v>
      </c>
      <c r="AC182" s="476"/>
      <c r="AD182" s="476"/>
      <c r="AE182" s="293"/>
      <c r="AF182" s="293"/>
      <c r="AG182" s="293"/>
      <c r="AH182" s="293"/>
      <c r="AI182" s="293"/>
    </row>
    <row r="183" spans="1:35">
      <c r="A183" s="486" t="s">
        <v>556</v>
      </c>
      <c r="B183" s="489" t="s">
        <v>346</v>
      </c>
      <c r="C183" s="490"/>
      <c r="D183" s="490"/>
      <c r="E183" s="491"/>
      <c r="F183" s="133" t="s">
        <v>2</v>
      </c>
      <c r="G183" s="133"/>
      <c r="H183" s="59">
        <v>31888.112999999998</v>
      </c>
      <c r="I183" s="59">
        <v>6685.4870000000001</v>
      </c>
      <c r="J183" s="59">
        <v>6001.2719999999999</v>
      </c>
      <c r="K183" s="59">
        <v>1156.6500000000001</v>
      </c>
      <c r="L183" s="59">
        <v>14464.016000000001</v>
      </c>
      <c r="M183" s="59">
        <v>10952.968999999999</v>
      </c>
      <c r="N183" s="59">
        <v>11522.832</v>
      </c>
      <c r="O183" s="59">
        <v>3398.8239999999996</v>
      </c>
      <c r="P183" s="59">
        <v>2086.4090000000001</v>
      </c>
      <c r="Q183" s="59">
        <v>1719.11</v>
      </c>
      <c r="R183" s="59">
        <v>0</v>
      </c>
      <c r="S183" s="59">
        <v>0</v>
      </c>
      <c r="T183" s="59">
        <v>0</v>
      </c>
      <c r="U183" s="59">
        <v>0</v>
      </c>
      <c r="V183" s="59">
        <v>0</v>
      </c>
      <c r="W183" s="59">
        <v>0</v>
      </c>
      <c r="X183" s="59">
        <v>0</v>
      </c>
      <c r="Y183" s="59">
        <v>0</v>
      </c>
      <c r="Z183" s="59">
        <v>29680.144</v>
      </c>
      <c r="AA183" s="59">
        <v>0</v>
      </c>
      <c r="AB183" s="59">
        <v>89875.681999999986</v>
      </c>
      <c r="AC183" s="477"/>
      <c r="AD183" s="477"/>
      <c r="AE183" s="477"/>
      <c r="AF183" s="477"/>
      <c r="AG183" s="477"/>
      <c r="AH183" s="477"/>
      <c r="AI183" s="477"/>
    </row>
    <row r="184" spans="1:35">
      <c r="A184" s="487"/>
      <c r="B184" s="492"/>
      <c r="C184" s="493"/>
      <c r="D184" s="493"/>
      <c r="E184" s="494"/>
      <c r="F184" s="133" t="s">
        <v>18</v>
      </c>
      <c r="G184" s="133"/>
      <c r="H184" s="59">
        <v>0</v>
      </c>
      <c r="I184" s="59">
        <v>0</v>
      </c>
      <c r="J184" s="59">
        <v>0</v>
      </c>
      <c r="K184" s="59">
        <v>0</v>
      </c>
      <c r="L184" s="59">
        <v>0</v>
      </c>
      <c r="M184" s="59">
        <v>0</v>
      </c>
      <c r="N184" s="59">
        <v>0</v>
      </c>
      <c r="O184" s="59">
        <v>0</v>
      </c>
      <c r="P184" s="59">
        <v>0</v>
      </c>
      <c r="Q184" s="59">
        <v>0</v>
      </c>
      <c r="R184" s="59">
        <v>0</v>
      </c>
      <c r="S184" s="59">
        <v>0</v>
      </c>
      <c r="T184" s="59">
        <v>0</v>
      </c>
      <c r="U184" s="59">
        <v>0</v>
      </c>
      <c r="V184" s="59">
        <v>0</v>
      </c>
      <c r="W184" s="59">
        <v>0</v>
      </c>
      <c r="X184" s="59">
        <v>0</v>
      </c>
      <c r="Y184" s="59">
        <v>0</v>
      </c>
      <c r="Z184" s="59">
        <v>0</v>
      </c>
      <c r="AA184" s="59">
        <v>0</v>
      </c>
      <c r="AB184" s="59">
        <v>0</v>
      </c>
      <c r="AC184" s="478"/>
      <c r="AD184" s="478"/>
      <c r="AE184" s="478"/>
      <c r="AF184" s="478"/>
      <c r="AG184" s="478"/>
      <c r="AH184" s="478"/>
      <c r="AI184" s="478"/>
    </row>
    <row r="185" spans="1:35">
      <c r="A185" s="487"/>
      <c r="B185" s="492"/>
      <c r="C185" s="493"/>
      <c r="D185" s="493"/>
      <c r="E185" s="494"/>
      <c r="F185" s="133" t="s">
        <v>48</v>
      </c>
      <c r="G185" s="133"/>
      <c r="H185" s="59">
        <v>0</v>
      </c>
      <c r="I185" s="59">
        <v>0</v>
      </c>
      <c r="J185" s="59">
        <v>0</v>
      </c>
      <c r="K185" s="59">
        <v>0</v>
      </c>
      <c r="L185" s="59">
        <v>0</v>
      </c>
      <c r="M185" s="59">
        <v>0</v>
      </c>
      <c r="N185" s="59">
        <v>0</v>
      </c>
      <c r="O185" s="59">
        <v>0</v>
      </c>
      <c r="P185" s="59">
        <v>0</v>
      </c>
      <c r="Q185" s="59">
        <v>0</v>
      </c>
      <c r="R185" s="59">
        <v>0</v>
      </c>
      <c r="S185" s="59">
        <v>0</v>
      </c>
      <c r="T185" s="59">
        <v>0</v>
      </c>
      <c r="U185" s="59">
        <v>0</v>
      </c>
      <c r="V185" s="59">
        <v>0</v>
      </c>
      <c r="W185" s="59">
        <v>0</v>
      </c>
      <c r="X185" s="59">
        <v>0</v>
      </c>
      <c r="Y185" s="59">
        <v>0</v>
      </c>
      <c r="Z185" s="59">
        <v>0</v>
      </c>
      <c r="AA185" s="59">
        <v>0</v>
      </c>
      <c r="AB185" s="59">
        <v>0</v>
      </c>
      <c r="AC185" s="478"/>
      <c r="AD185" s="478"/>
      <c r="AE185" s="478"/>
      <c r="AF185" s="478"/>
      <c r="AG185" s="478"/>
      <c r="AH185" s="478"/>
      <c r="AI185" s="478"/>
    </row>
    <row r="186" spans="1:35" s="128" customFormat="1" ht="31.5">
      <c r="A186" s="488"/>
      <c r="B186" s="495"/>
      <c r="C186" s="496"/>
      <c r="D186" s="496"/>
      <c r="E186" s="497"/>
      <c r="F186" s="58" t="s">
        <v>14</v>
      </c>
      <c r="G186" s="58"/>
      <c r="H186" s="59">
        <v>31888.112999999998</v>
      </c>
      <c r="I186" s="59">
        <v>6685.4870000000001</v>
      </c>
      <c r="J186" s="59">
        <v>6001.2719999999999</v>
      </c>
      <c r="K186" s="59">
        <v>1156.6500000000001</v>
      </c>
      <c r="L186" s="59">
        <v>14464.016000000001</v>
      </c>
      <c r="M186" s="59">
        <v>10952.968999999999</v>
      </c>
      <c r="N186" s="59">
        <v>11522.832</v>
      </c>
      <c r="O186" s="59">
        <v>3398.8239999999996</v>
      </c>
      <c r="P186" s="59">
        <v>2086.4090000000001</v>
      </c>
      <c r="Q186" s="59">
        <v>1719.11</v>
      </c>
      <c r="R186" s="59">
        <v>0</v>
      </c>
      <c r="S186" s="59">
        <v>0</v>
      </c>
      <c r="T186" s="59">
        <v>0</v>
      </c>
      <c r="U186" s="59">
        <v>0</v>
      </c>
      <c r="V186" s="59">
        <v>0</v>
      </c>
      <c r="W186" s="59">
        <v>0</v>
      </c>
      <c r="X186" s="59">
        <v>0</v>
      </c>
      <c r="Y186" s="59">
        <v>0</v>
      </c>
      <c r="Z186" s="59">
        <v>29680.144</v>
      </c>
      <c r="AA186" s="59">
        <v>0</v>
      </c>
      <c r="AB186" s="59">
        <v>89875.681999999986</v>
      </c>
      <c r="AC186" s="479"/>
      <c r="AD186" s="479"/>
      <c r="AE186" s="479"/>
      <c r="AF186" s="479"/>
      <c r="AG186" s="479"/>
      <c r="AH186" s="479"/>
      <c r="AI186" s="479"/>
    </row>
    <row r="187" spans="1:35" ht="15.75" customHeight="1">
      <c r="A187" s="291" t="s">
        <v>557</v>
      </c>
      <c r="B187" s="480" t="s">
        <v>300</v>
      </c>
      <c r="C187" s="474" t="s">
        <v>384</v>
      </c>
      <c r="D187" s="291" t="s">
        <v>15</v>
      </c>
      <c r="E187" s="291">
        <v>0.36</v>
      </c>
      <c r="F187" s="254" t="s">
        <v>2</v>
      </c>
      <c r="G187" s="254"/>
      <c r="H187" s="241">
        <v>1674.951</v>
      </c>
      <c r="I187" s="241">
        <v>0</v>
      </c>
      <c r="J187" s="241">
        <v>0</v>
      </c>
      <c r="K187" s="241">
        <v>0</v>
      </c>
      <c r="L187" s="241">
        <v>538.57299999999998</v>
      </c>
      <c r="M187" s="241">
        <v>2725.0920000000001</v>
      </c>
      <c r="N187" s="241">
        <v>0</v>
      </c>
      <c r="O187" s="241">
        <v>0</v>
      </c>
      <c r="P187" s="241">
        <v>0</v>
      </c>
      <c r="Q187" s="241">
        <v>0</v>
      </c>
      <c r="R187" s="241">
        <v>0</v>
      </c>
      <c r="S187" s="241">
        <v>0</v>
      </c>
      <c r="T187" s="241">
        <v>0</v>
      </c>
      <c r="U187" s="241">
        <v>0</v>
      </c>
      <c r="V187" s="241">
        <v>0</v>
      </c>
      <c r="W187" s="241">
        <v>0</v>
      </c>
      <c r="X187" s="241">
        <v>0</v>
      </c>
      <c r="Y187" s="241">
        <v>0</v>
      </c>
      <c r="Z187" s="240">
        <v>2725.0920000000001</v>
      </c>
      <c r="AA187" s="240">
        <v>0</v>
      </c>
      <c r="AB187" s="255">
        <v>4938.616</v>
      </c>
      <c r="AC187" s="474" t="s">
        <v>374</v>
      </c>
      <c r="AD187" s="474" t="s">
        <v>403</v>
      </c>
      <c r="AE187" s="291"/>
      <c r="AF187" s="291"/>
      <c r="AG187" s="291"/>
      <c r="AH187" s="291"/>
      <c r="AI187" s="291"/>
    </row>
    <row r="188" spans="1:35">
      <c r="A188" s="292"/>
      <c r="B188" s="481"/>
      <c r="C188" s="475"/>
      <c r="D188" s="292"/>
      <c r="E188" s="292"/>
      <c r="F188" s="254" t="s">
        <v>18</v>
      </c>
      <c r="G188" s="254"/>
      <c r="H188" s="241"/>
      <c r="I188" s="241"/>
      <c r="J188" s="241"/>
      <c r="K188" s="241"/>
      <c r="L188" s="241"/>
      <c r="M188" s="241"/>
      <c r="N188" s="241"/>
      <c r="O188" s="241"/>
      <c r="P188" s="241"/>
      <c r="Q188" s="241"/>
      <c r="R188" s="241"/>
      <c r="S188" s="241"/>
      <c r="T188" s="241"/>
      <c r="U188" s="241"/>
      <c r="V188" s="241"/>
      <c r="W188" s="241"/>
      <c r="X188" s="241"/>
      <c r="Y188" s="241"/>
      <c r="Z188" s="240">
        <v>0</v>
      </c>
      <c r="AA188" s="240">
        <v>0</v>
      </c>
      <c r="AB188" s="255">
        <v>0</v>
      </c>
      <c r="AC188" s="475"/>
      <c r="AD188" s="475"/>
      <c r="AE188" s="292"/>
      <c r="AF188" s="292"/>
      <c r="AG188" s="292"/>
      <c r="AH188" s="292"/>
      <c r="AI188" s="292"/>
    </row>
    <row r="189" spans="1:35">
      <c r="A189" s="292"/>
      <c r="B189" s="481"/>
      <c r="C189" s="475"/>
      <c r="D189" s="292"/>
      <c r="E189" s="292"/>
      <c r="F189" s="254" t="s">
        <v>48</v>
      </c>
      <c r="G189" s="254"/>
      <c r="H189" s="241"/>
      <c r="I189" s="241"/>
      <c r="J189" s="241"/>
      <c r="K189" s="241"/>
      <c r="L189" s="241"/>
      <c r="M189" s="241"/>
      <c r="N189" s="241"/>
      <c r="O189" s="241"/>
      <c r="P189" s="241"/>
      <c r="Q189" s="241"/>
      <c r="R189" s="241"/>
      <c r="S189" s="241"/>
      <c r="T189" s="241"/>
      <c r="U189" s="241"/>
      <c r="V189" s="241"/>
      <c r="W189" s="241"/>
      <c r="X189" s="241"/>
      <c r="Y189" s="241"/>
      <c r="Z189" s="240">
        <v>0</v>
      </c>
      <c r="AA189" s="240">
        <v>0</v>
      </c>
      <c r="AB189" s="255">
        <v>0</v>
      </c>
      <c r="AC189" s="475"/>
      <c r="AD189" s="475"/>
      <c r="AE189" s="292"/>
      <c r="AF189" s="292"/>
      <c r="AG189" s="292"/>
      <c r="AH189" s="292"/>
      <c r="AI189" s="292"/>
    </row>
    <row r="190" spans="1:35" ht="31.5">
      <c r="A190" s="292"/>
      <c r="B190" s="481"/>
      <c r="C190" s="475"/>
      <c r="D190" s="292"/>
      <c r="E190" s="292"/>
      <c r="F190" s="254" t="s">
        <v>14</v>
      </c>
      <c r="G190" s="254"/>
      <c r="H190" s="241">
        <v>1674.951</v>
      </c>
      <c r="I190" s="241">
        <v>0</v>
      </c>
      <c r="J190" s="241">
        <v>0</v>
      </c>
      <c r="K190" s="241">
        <v>0</v>
      </c>
      <c r="L190" s="241">
        <v>538.57299999999998</v>
      </c>
      <c r="M190" s="241">
        <v>2725.0920000000001</v>
      </c>
      <c r="N190" s="241">
        <v>0</v>
      </c>
      <c r="O190" s="241">
        <v>0</v>
      </c>
      <c r="P190" s="241">
        <v>0</v>
      </c>
      <c r="Q190" s="241">
        <v>0</v>
      </c>
      <c r="R190" s="241">
        <v>0</v>
      </c>
      <c r="S190" s="241">
        <v>0</v>
      </c>
      <c r="T190" s="241">
        <v>0</v>
      </c>
      <c r="U190" s="241">
        <v>0</v>
      </c>
      <c r="V190" s="241">
        <v>0</v>
      </c>
      <c r="W190" s="241">
        <v>0</v>
      </c>
      <c r="X190" s="241">
        <v>0</v>
      </c>
      <c r="Y190" s="241">
        <v>0</v>
      </c>
      <c r="Z190" s="240">
        <v>2725.0920000000001</v>
      </c>
      <c r="AA190" s="240">
        <v>0</v>
      </c>
      <c r="AB190" s="255">
        <v>4938.616</v>
      </c>
      <c r="AC190" s="475"/>
      <c r="AD190" s="475"/>
      <c r="AE190" s="292"/>
      <c r="AF190" s="292"/>
      <c r="AG190" s="292"/>
      <c r="AH190" s="292"/>
      <c r="AI190" s="292"/>
    </row>
    <row r="191" spans="1:35" ht="31.5">
      <c r="A191" s="293"/>
      <c r="B191" s="482"/>
      <c r="C191" s="476"/>
      <c r="D191" s="293"/>
      <c r="E191" s="293"/>
      <c r="F191" s="125" t="s">
        <v>366</v>
      </c>
      <c r="G191" s="125"/>
      <c r="H191" s="241">
        <v>1674.951</v>
      </c>
      <c r="I191" s="241">
        <v>0</v>
      </c>
      <c r="J191" s="241">
        <v>0</v>
      </c>
      <c r="K191" s="241">
        <v>0</v>
      </c>
      <c r="L191" s="241">
        <v>538.57299999999998</v>
      </c>
      <c r="M191" s="241">
        <v>2725.0920000000001</v>
      </c>
      <c r="N191" s="241">
        <v>0</v>
      </c>
      <c r="O191" s="241">
        <v>0</v>
      </c>
      <c r="P191" s="241">
        <v>0</v>
      </c>
      <c r="Q191" s="241">
        <v>0</v>
      </c>
      <c r="R191" s="241">
        <v>0</v>
      </c>
      <c r="S191" s="241">
        <v>0</v>
      </c>
      <c r="T191" s="241">
        <v>0</v>
      </c>
      <c r="U191" s="241">
        <v>0</v>
      </c>
      <c r="V191" s="241">
        <v>0</v>
      </c>
      <c r="W191" s="241">
        <v>0</v>
      </c>
      <c r="X191" s="241">
        <v>0</v>
      </c>
      <c r="Y191" s="241">
        <v>0</v>
      </c>
      <c r="Z191" s="240">
        <v>2725.0920000000001</v>
      </c>
      <c r="AA191" s="240">
        <v>0</v>
      </c>
      <c r="AB191" s="255">
        <v>4938.616</v>
      </c>
      <c r="AC191" s="476"/>
      <c r="AD191" s="476"/>
      <c r="AE191" s="293"/>
      <c r="AF191" s="293"/>
      <c r="AG191" s="293"/>
      <c r="AH191" s="293"/>
      <c r="AI191" s="293"/>
    </row>
    <row r="192" spans="1:35" ht="15.75" customHeight="1">
      <c r="A192" s="291" t="s">
        <v>558</v>
      </c>
      <c r="B192" s="480" t="s">
        <v>298</v>
      </c>
      <c r="C192" s="474" t="s">
        <v>384</v>
      </c>
      <c r="D192" s="291" t="s">
        <v>15</v>
      </c>
      <c r="E192" s="291">
        <v>0.89300000000000002</v>
      </c>
      <c r="F192" s="254" t="s">
        <v>2</v>
      </c>
      <c r="G192" s="254"/>
      <c r="H192" s="241">
        <v>748.37400000000002</v>
      </c>
      <c r="I192" s="241">
        <v>0</v>
      </c>
      <c r="J192" s="241">
        <v>0</v>
      </c>
      <c r="K192" s="241">
        <v>0</v>
      </c>
      <c r="L192" s="241">
        <v>2258.0250000000001</v>
      </c>
      <c r="M192" s="241">
        <v>0</v>
      </c>
      <c r="N192" s="241">
        <v>0</v>
      </c>
      <c r="O192" s="241">
        <v>0</v>
      </c>
      <c r="P192" s="241">
        <v>0</v>
      </c>
      <c r="Q192" s="241">
        <v>0</v>
      </c>
      <c r="R192" s="241">
        <v>0</v>
      </c>
      <c r="S192" s="241">
        <v>0</v>
      </c>
      <c r="T192" s="241">
        <v>0</v>
      </c>
      <c r="U192" s="241">
        <v>0</v>
      </c>
      <c r="V192" s="241">
        <v>0</v>
      </c>
      <c r="W192" s="241">
        <v>0</v>
      </c>
      <c r="X192" s="241">
        <v>0</v>
      </c>
      <c r="Y192" s="241">
        <v>0</v>
      </c>
      <c r="Z192" s="240">
        <v>0</v>
      </c>
      <c r="AA192" s="240">
        <v>0</v>
      </c>
      <c r="AB192" s="255">
        <v>3006.3990000000003</v>
      </c>
      <c r="AC192" s="474" t="s">
        <v>374</v>
      </c>
      <c r="AD192" s="474" t="s">
        <v>403</v>
      </c>
      <c r="AE192" s="291"/>
      <c r="AF192" s="291"/>
      <c r="AG192" s="291"/>
      <c r="AH192" s="291"/>
      <c r="AI192" s="291"/>
    </row>
    <row r="193" spans="1:35">
      <c r="A193" s="292"/>
      <c r="B193" s="481"/>
      <c r="C193" s="475"/>
      <c r="D193" s="292"/>
      <c r="E193" s="292"/>
      <c r="F193" s="254" t="s">
        <v>18</v>
      </c>
      <c r="G193" s="254"/>
      <c r="H193" s="241"/>
      <c r="I193" s="241"/>
      <c r="J193" s="241"/>
      <c r="K193" s="241"/>
      <c r="L193" s="241"/>
      <c r="M193" s="241"/>
      <c r="N193" s="241"/>
      <c r="O193" s="241"/>
      <c r="P193" s="241"/>
      <c r="Q193" s="241"/>
      <c r="R193" s="241"/>
      <c r="S193" s="241"/>
      <c r="T193" s="241"/>
      <c r="U193" s="241"/>
      <c r="V193" s="241"/>
      <c r="W193" s="241"/>
      <c r="X193" s="241"/>
      <c r="Y193" s="241"/>
      <c r="Z193" s="240">
        <v>0</v>
      </c>
      <c r="AA193" s="240">
        <v>0</v>
      </c>
      <c r="AB193" s="255">
        <v>0</v>
      </c>
      <c r="AC193" s="475"/>
      <c r="AD193" s="475"/>
      <c r="AE193" s="292"/>
      <c r="AF193" s="292"/>
      <c r="AG193" s="292"/>
      <c r="AH193" s="292"/>
      <c r="AI193" s="292"/>
    </row>
    <row r="194" spans="1:35">
      <c r="A194" s="292"/>
      <c r="B194" s="481"/>
      <c r="C194" s="475"/>
      <c r="D194" s="292"/>
      <c r="E194" s="292"/>
      <c r="F194" s="254" t="s">
        <v>48</v>
      </c>
      <c r="G194" s="254"/>
      <c r="H194" s="241"/>
      <c r="I194" s="241"/>
      <c r="J194" s="241"/>
      <c r="K194" s="241"/>
      <c r="L194" s="241"/>
      <c r="M194" s="241"/>
      <c r="N194" s="241"/>
      <c r="O194" s="241"/>
      <c r="P194" s="241"/>
      <c r="Q194" s="241"/>
      <c r="R194" s="241"/>
      <c r="S194" s="241"/>
      <c r="T194" s="241"/>
      <c r="U194" s="241"/>
      <c r="V194" s="241"/>
      <c r="W194" s="241"/>
      <c r="X194" s="241"/>
      <c r="Y194" s="241"/>
      <c r="Z194" s="240">
        <v>0</v>
      </c>
      <c r="AA194" s="240">
        <v>0</v>
      </c>
      <c r="AB194" s="255">
        <v>0</v>
      </c>
      <c r="AC194" s="475"/>
      <c r="AD194" s="475"/>
      <c r="AE194" s="292"/>
      <c r="AF194" s="292"/>
      <c r="AG194" s="292"/>
      <c r="AH194" s="292"/>
      <c r="AI194" s="292"/>
    </row>
    <row r="195" spans="1:35" ht="31.5">
      <c r="A195" s="292"/>
      <c r="B195" s="481"/>
      <c r="C195" s="475"/>
      <c r="D195" s="292"/>
      <c r="E195" s="292"/>
      <c r="F195" s="254" t="s">
        <v>14</v>
      </c>
      <c r="G195" s="254"/>
      <c r="H195" s="241">
        <v>748.37400000000002</v>
      </c>
      <c r="I195" s="241">
        <v>0</v>
      </c>
      <c r="J195" s="241">
        <v>0</v>
      </c>
      <c r="K195" s="241">
        <v>0</v>
      </c>
      <c r="L195" s="241">
        <v>2258.0250000000001</v>
      </c>
      <c r="M195" s="241">
        <v>0</v>
      </c>
      <c r="N195" s="241">
        <v>0</v>
      </c>
      <c r="O195" s="241">
        <v>0</v>
      </c>
      <c r="P195" s="241">
        <v>0</v>
      </c>
      <c r="Q195" s="241">
        <v>0</v>
      </c>
      <c r="R195" s="241">
        <v>0</v>
      </c>
      <c r="S195" s="241">
        <v>0</v>
      </c>
      <c r="T195" s="241">
        <v>0</v>
      </c>
      <c r="U195" s="241">
        <v>0</v>
      </c>
      <c r="V195" s="241">
        <v>0</v>
      </c>
      <c r="W195" s="241">
        <v>0</v>
      </c>
      <c r="X195" s="241">
        <v>0</v>
      </c>
      <c r="Y195" s="241">
        <v>0</v>
      </c>
      <c r="Z195" s="240">
        <v>0</v>
      </c>
      <c r="AA195" s="240">
        <v>0</v>
      </c>
      <c r="AB195" s="255">
        <v>3006.3990000000003</v>
      </c>
      <c r="AC195" s="475"/>
      <c r="AD195" s="475"/>
      <c r="AE195" s="292"/>
      <c r="AF195" s="292"/>
      <c r="AG195" s="292"/>
      <c r="AH195" s="292"/>
      <c r="AI195" s="292"/>
    </row>
    <row r="196" spans="1:35" ht="31.5">
      <c r="A196" s="293"/>
      <c r="B196" s="482"/>
      <c r="C196" s="476"/>
      <c r="D196" s="293"/>
      <c r="E196" s="293"/>
      <c r="F196" s="125" t="s">
        <v>366</v>
      </c>
      <c r="G196" s="125"/>
      <c r="H196" s="241">
        <v>748.37400000000002</v>
      </c>
      <c r="I196" s="241">
        <v>0</v>
      </c>
      <c r="J196" s="241">
        <v>0</v>
      </c>
      <c r="K196" s="241">
        <v>0</v>
      </c>
      <c r="L196" s="241">
        <v>2258.0250000000001</v>
      </c>
      <c r="M196" s="241">
        <v>0</v>
      </c>
      <c r="N196" s="241">
        <v>0</v>
      </c>
      <c r="O196" s="241">
        <v>0</v>
      </c>
      <c r="P196" s="241">
        <v>0</v>
      </c>
      <c r="Q196" s="241">
        <v>0</v>
      </c>
      <c r="R196" s="241">
        <v>0</v>
      </c>
      <c r="S196" s="241">
        <v>0</v>
      </c>
      <c r="T196" s="241">
        <v>0</v>
      </c>
      <c r="U196" s="241">
        <v>0</v>
      </c>
      <c r="V196" s="241">
        <v>0</v>
      </c>
      <c r="W196" s="241">
        <v>0</v>
      </c>
      <c r="X196" s="241">
        <v>0</v>
      </c>
      <c r="Y196" s="241">
        <v>0</v>
      </c>
      <c r="Z196" s="240">
        <v>0</v>
      </c>
      <c r="AA196" s="240">
        <v>0</v>
      </c>
      <c r="AB196" s="255">
        <v>3006.3990000000003</v>
      </c>
      <c r="AC196" s="476"/>
      <c r="AD196" s="476"/>
      <c r="AE196" s="293"/>
      <c r="AF196" s="293"/>
      <c r="AG196" s="293"/>
      <c r="AH196" s="293"/>
      <c r="AI196" s="293"/>
    </row>
    <row r="197" spans="1:35" ht="15.75" customHeight="1">
      <c r="A197" s="291" t="s">
        <v>559</v>
      </c>
      <c r="B197" s="480" t="s">
        <v>299</v>
      </c>
      <c r="C197" s="474" t="s">
        <v>384</v>
      </c>
      <c r="D197" s="291" t="s">
        <v>15</v>
      </c>
      <c r="E197" s="291">
        <v>0.182</v>
      </c>
      <c r="F197" s="254" t="s">
        <v>2</v>
      </c>
      <c r="G197" s="254"/>
      <c r="H197" s="241">
        <v>909.35</v>
      </c>
      <c r="I197" s="241">
        <v>0</v>
      </c>
      <c r="J197" s="241">
        <v>0</v>
      </c>
      <c r="K197" s="241">
        <v>0</v>
      </c>
      <c r="L197" s="241">
        <v>143.59899999999999</v>
      </c>
      <c r="M197" s="241">
        <v>549.05499999999995</v>
      </c>
      <c r="N197" s="241">
        <v>0</v>
      </c>
      <c r="O197" s="241">
        <v>0</v>
      </c>
      <c r="P197" s="241">
        <v>0</v>
      </c>
      <c r="Q197" s="241">
        <v>0</v>
      </c>
      <c r="R197" s="241">
        <v>0</v>
      </c>
      <c r="S197" s="241">
        <v>0</v>
      </c>
      <c r="T197" s="241">
        <v>0</v>
      </c>
      <c r="U197" s="241">
        <v>0</v>
      </c>
      <c r="V197" s="241">
        <v>0</v>
      </c>
      <c r="W197" s="241">
        <v>0</v>
      </c>
      <c r="X197" s="241">
        <v>0</v>
      </c>
      <c r="Y197" s="241">
        <v>0</v>
      </c>
      <c r="Z197" s="240">
        <v>549.05499999999995</v>
      </c>
      <c r="AA197" s="240">
        <v>0</v>
      </c>
      <c r="AB197" s="255">
        <v>1602.0039999999999</v>
      </c>
      <c r="AC197" s="474" t="s">
        <v>374</v>
      </c>
      <c r="AD197" s="474" t="s">
        <v>403</v>
      </c>
      <c r="AE197" s="291"/>
      <c r="AF197" s="291"/>
      <c r="AG197" s="291"/>
      <c r="AH197" s="291"/>
      <c r="AI197" s="291"/>
    </row>
    <row r="198" spans="1:35">
      <c r="A198" s="292"/>
      <c r="B198" s="481"/>
      <c r="C198" s="475"/>
      <c r="D198" s="292"/>
      <c r="E198" s="292"/>
      <c r="F198" s="254" t="s">
        <v>18</v>
      </c>
      <c r="G198" s="254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  <c r="S198" s="241"/>
      <c r="T198" s="241"/>
      <c r="U198" s="241"/>
      <c r="V198" s="241"/>
      <c r="W198" s="241"/>
      <c r="X198" s="241"/>
      <c r="Y198" s="241"/>
      <c r="Z198" s="240">
        <v>0</v>
      </c>
      <c r="AA198" s="240">
        <v>0</v>
      </c>
      <c r="AB198" s="255">
        <v>0</v>
      </c>
      <c r="AC198" s="475"/>
      <c r="AD198" s="475"/>
      <c r="AE198" s="292"/>
      <c r="AF198" s="292"/>
      <c r="AG198" s="292"/>
      <c r="AH198" s="292"/>
      <c r="AI198" s="292"/>
    </row>
    <row r="199" spans="1:35">
      <c r="A199" s="292"/>
      <c r="B199" s="481"/>
      <c r="C199" s="475"/>
      <c r="D199" s="292"/>
      <c r="E199" s="292"/>
      <c r="F199" s="254" t="s">
        <v>48</v>
      </c>
      <c r="G199" s="254"/>
      <c r="H199" s="241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  <c r="S199" s="241"/>
      <c r="T199" s="241"/>
      <c r="U199" s="241"/>
      <c r="V199" s="241"/>
      <c r="W199" s="241"/>
      <c r="X199" s="241"/>
      <c r="Y199" s="241"/>
      <c r="Z199" s="240">
        <v>0</v>
      </c>
      <c r="AA199" s="240">
        <v>0</v>
      </c>
      <c r="AB199" s="255">
        <v>0</v>
      </c>
      <c r="AC199" s="475"/>
      <c r="AD199" s="475"/>
      <c r="AE199" s="292"/>
      <c r="AF199" s="292"/>
      <c r="AG199" s="292"/>
      <c r="AH199" s="292"/>
      <c r="AI199" s="292"/>
    </row>
    <row r="200" spans="1:35" ht="31.5">
      <c r="A200" s="292"/>
      <c r="B200" s="481"/>
      <c r="C200" s="475"/>
      <c r="D200" s="292"/>
      <c r="E200" s="292"/>
      <c r="F200" s="254" t="s">
        <v>14</v>
      </c>
      <c r="G200" s="254"/>
      <c r="H200" s="241">
        <v>909.35</v>
      </c>
      <c r="I200" s="241">
        <v>0</v>
      </c>
      <c r="J200" s="241">
        <v>0</v>
      </c>
      <c r="K200" s="241">
        <v>0</v>
      </c>
      <c r="L200" s="241">
        <v>143.59899999999999</v>
      </c>
      <c r="M200" s="241">
        <v>549.05499999999995</v>
      </c>
      <c r="N200" s="241">
        <v>0</v>
      </c>
      <c r="O200" s="241">
        <v>0</v>
      </c>
      <c r="P200" s="241">
        <v>0</v>
      </c>
      <c r="Q200" s="241">
        <v>0</v>
      </c>
      <c r="R200" s="241">
        <v>0</v>
      </c>
      <c r="S200" s="241">
        <v>0</v>
      </c>
      <c r="T200" s="241">
        <v>0</v>
      </c>
      <c r="U200" s="241">
        <v>0</v>
      </c>
      <c r="V200" s="241">
        <v>0</v>
      </c>
      <c r="W200" s="241">
        <v>0</v>
      </c>
      <c r="X200" s="241">
        <v>0</v>
      </c>
      <c r="Y200" s="241">
        <v>0</v>
      </c>
      <c r="Z200" s="240">
        <v>549.05499999999995</v>
      </c>
      <c r="AA200" s="240">
        <v>0</v>
      </c>
      <c r="AB200" s="255">
        <v>1602.0039999999999</v>
      </c>
      <c r="AC200" s="475"/>
      <c r="AD200" s="475"/>
      <c r="AE200" s="292"/>
      <c r="AF200" s="292"/>
      <c r="AG200" s="292"/>
      <c r="AH200" s="292"/>
      <c r="AI200" s="292"/>
    </row>
    <row r="201" spans="1:35" ht="31.5">
      <c r="A201" s="293"/>
      <c r="B201" s="482"/>
      <c r="C201" s="476"/>
      <c r="D201" s="293"/>
      <c r="E201" s="293"/>
      <c r="F201" s="125" t="s">
        <v>366</v>
      </c>
      <c r="G201" s="125"/>
      <c r="H201" s="241">
        <v>909.35</v>
      </c>
      <c r="I201" s="241">
        <v>0</v>
      </c>
      <c r="J201" s="241">
        <v>0</v>
      </c>
      <c r="K201" s="241">
        <v>0</v>
      </c>
      <c r="L201" s="241">
        <v>143.59899999999999</v>
      </c>
      <c r="M201" s="241">
        <v>549.05499999999995</v>
      </c>
      <c r="N201" s="241">
        <v>0</v>
      </c>
      <c r="O201" s="241">
        <v>0</v>
      </c>
      <c r="P201" s="241">
        <v>0</v>
      </c>
      <c r="Q201" s="241">
        <v>0</v>
      </c>
      <c r="R201" s="241">
        <v>0</v>
      </c>
      <c r="S201" s="241">
        <v>0</v>
      </c>
      <c r="T201" s="241">
        <v>0</v>
      </c>
      <c r="U201" s="241">
        <v>0</v>
      </c>
      <c r="V201" s="241">
        <v>0</v>
      </c>
      <c r="W201" s="241">
        <v>0</v>
      </c>
      <c r="X201" s="241">
        <v>0</v>
      </c>
      <c r="Y201" s="241">
        <v>0</v>
      </c>
      <c r="Z201" s="240">
        <v>549.05499999999995</v>
      </c>
      <c r="AA201" s="240">
        <v>0</v>
      </c>
      <c r="AB201" s="255">
        <v>1602.0039999999999</v>
      </c>
      <c r="AC201" s="476"/>
      <c r="AD201" s="476"/>
      <c r="AE201" s="293"/>
      <c r="AF201" s="293"/>
      <c r="AG201" s="293"/>
      <c r="AH201" s="293"/>
      <c r="AI201" s="293"/>
    </row>
    <row r="202" spans="1:35" ht="15.75" customHeight="1">
      <c r="A202" s="291" t="s">
        <v>560</v>
      </c>
      <c r="B202" s="480" t="s">
        <v>291</v>
      </c>
      <c r="C202" s="474" t="s">
        <v>384</v>
      </c>
      <c r="D202" s="291" t="s">
        <v>15</v>
      </c>
      <c r="E202" s="291">
        <v>0.27</v>
      </c>
      <c r="F202" s="254" t="s">
        <v>2</v>
      </c>
      <c r="G202" s="254"/>
      <c r="H202" s="241">
        <v>545.29200000000003</v>
      </c>
      <c r="I202" s="241">
        <v>0</v>
      </c>
      <c r="J202" s="241">
        <v>0</v>
      </c>
      <c r="K202" s="241">
        <v>0</v>
      </c>
      <c r="L202" s="241">
        <v>785.19600000000003</v>
      </c>
      <c r="M202" s="241">
        <v>0</v>
      </c>
      <c r="N202" s="241">
        <v>0</v>
      </c>
      <c r="O202" s="241">
        <v>0</v>
      </c>
      <c r="P202" s="241">
        <v>0</v>
      </c>
      <c r="Q202" s="241">
        <v>1491.0409999999999</v>
      </c>
      <c r="R202" s="241">
        <v>0</v>
      </c>
      <c r="S202" s="241">
        <v>0</v>
      </c>
      <c r="T202" s="241">
        <v>0</v>
      </c>
      <c r="U202" s="241">
        <v>0</v>
      </c>
      <c r="V202" s="241">
        <v>0</v>
      </c>
      <c r="W202" s="241">
        <v>0</v>
      </c>
      <c r="X202" s="241">
        <v>0</v>
      </c>
      <c r="Y202" s="241">
        <v>0</v>
      </c>
      <c r="Z202" s="240">
        <v>1491.0409999999999</v>
      </c>
      <c r="AA202" s="240">
        <v>0</v>
      </c>
      <c r="AB202" s="255">
        <v>2821.529</v>
      </c>
      <c r="AC202" s="474" t="s">
        <v>374</v>
      </c>
      <c r="AD202" s="474" t="s">
        <v>403</v>
      </c>
      <c r="AE202" s="291"/>
      <c r="AF202" s="291"/>
      <c r="AG202" s="291"/>
      <c r="AH202" s="291"/>
      <c r="AI202" s="291"/>
    </row>
    <row r="203" spans="1:35">
      <c r="A203" s="292"/>
      <c r="B203" s="481"/>
      <c r="C203" s="475"/>
      <c r="D203" s="292"/>
      <c r="E203" s="292"/>
      <c r="F203" s="254" t="s">
        <v>18</v>
      </c>
      <c r="G203" s="254"/>
      <c r="H203" s="241"/>
      <c r="I203" s="241"/>
      <c r="J203" s="241"/>
      <c r="K203" s="241"/>
      <c r="L203" s="241"/>
      <c r="M203" s="241"/>
      <c r="N203" s="241"/>
      <c r="O203" s="241"/>
      <c r="P203" s="241"/>
      <c r="Q203" s="241"/>
      <c r="R203" s="241"/>
      <c r="S203" s="241"/>
      <c r="T203" s="241"/>
      <c r="U203" s="241"/>
      <c r="V203" s="241"/>
      <c r="W203" s="241"/>
      <c r="X203" s="241"/>
      <c r="Y203" s="241"/>
      <c r="Z203" s="240">
        <v>0</v>
      </c>
      <c r="AA203" s="240">
        <v>0</v>
      </c>
      <c r="AB203" s="255">
        <v>0</v>
      </c>
      <c r="AC203" s="475"/>
      <c r="AD203" s="475"/>
      <c r="AE203" s="292"/>
      <c r="AF203" s="292"/>
      <c r="AG203" s="292"/>
      <c r="AH203" s="292"/>
      <c r="AI203" s="292"/>
    </row>
    <row r="204" spans="1:35">
      <c r="A204" s="292"/>
      <c r="B204" s="481"/>
      <c r="C204" s="475"/>
      <c r="D204" s="292"/>
      <c r="E204" s="292"/>
      <c r="F204" s="254" t="s">
        <v>48</v>
      </c>
      <c r="G204" s="254"/>
      <c r="H204" s="241"/>
      <c r="I204" s="241"/>
      <c r="J204" s="241"/>
      <c r="K204" s="241"/>
      <c r="L204" s="241"/>
      <c r="M204" s="241"/>
      <c r="N204" s="241"/>
      <c r="O204" s="241"/>
      <c r="P204" s="241"/>
      <c r="Q204" s="241"/>
      <c r="R204" s="241"/>
      <c r="S204" s="241"/>
      <c r="T204" s="241"/>
      <c r="U204" s="241"/>
      <c r="V204" s="241"/>
      <c r="W204" s="241"/>
      <c r="X204" s="241"/>
      <c r="Y204" s="241"/>
      <c r="Z204" s="240">
        <v>0</v>
      </c>
      <c r="AA204" s="240">
        <v>0</v>
      </c>
      <c r="AB204" s="255">
        <v>0</v>
      </c>
      <c r="AC204" s="475"/>
      <c r="AD204" s="475"/>
      <c r="AE204" s="292"/>
      <c r="AF204" s="292"/>
      <c r="AG204" s="292"/>
      <c r="AH204" s="292"/>
      <c r="AI204" s="292"/>
    </row>
    <row r="205" spans="1:35" ht="31.5">
      <c r="A205" s="292"/>
      <c r="B205" s="481"/>
      <c r="C205" s="475"/>
      <c r="D205" s="292"/>
      <c r="E205" s="292"/>
      <c r="F205" s="254" t="s">
        <v>14</v>
      </c>
      <c r="G205" s="254"/>
      <c r="H205" s="241">
        <v>545.29200000000003</v>
      </c>
      <c r="I205" s="241">
        <v>0</v>
      </c>
      <c r="J205" s="241">
        <v>0</v>
      </c>
      <c r="K205" s="241">
        <v>0</v>
      </c>
      <c r="L205" s="241">
        <v>785.19600000000003</v>
      </c>
      <c r="M205" s="241">
        <v>0</v>
      </c>
      <c r="N205" s="241">
        <v>0</v>
      </c>
      <c r="O205" s="241">
        <v>0</v>
      </c>
      <c r="P205" s="241">
        <v>0</v>
      </c>
      <c r="Q205" s="241">
        <v>1491.0409999999999</v>
      </c>
      <c r="R205" s="241">
        <v>0</v>
      </c>
      <c r="S205" s="241">
        <v>0</v>
      </c>
      <c r="T205" s="241">
        <v>0</v>
      </c>
      <c r="U205" s="241">
        <v>0</v>
      </c>
      <c r="V205" s="241">
        <v>0</v>
      </c>
      <c r="W205" s="241">
        <v>0</v>
      </c>
      <c r="X205" s="241">
        <v>0</v>
      </c>
      <c r="Y205" s="241">
        <v>0</v>
      </c>
      <c r="Z205" s="240">
        <v>1491.0409999999999</v>
      </c>
      <c r="AA205" s="240">
        <v>0</v>
      </c>
      <c r="AB205" s="255">
        <v>2821.529</v>
      </c>
      <c r="AC205" s="475"/>
      <c r="AD205" s="475"/>
      <c r="AE205" s="292"/>
      <c r="AF205" s="292"/>
      <c r="AG205" s="292"/>
      <c r="AH205" s="292"/>
      <c r="AI205" s="292"/>
    </row>
    <row r="206" spans="1:35" ht="31.5">
      <c r="A206" s="293"/>
      <c r="B206" s="482"/>
      <c r="C206" s="476"/>
      <c r="D206" s="293"/>
      <c r="E206" s="293"/>
      <c r="F206" s="125" t="s">
        <v>366</v>
      </c>
      <c r="G206" s="125"/>
      <c r="H206" s="241">
        <v>545.29200000000003</v>
      </c>
      <c r="I206" s="241">
        <v>0</v>
      </c>
      <c r="J206" s="241">
        <v>0</v>
      </c>
      <c r="K206" s="241">
        <v>0</v>
      </c>
      <c r="L206" s="241">
        <v>785.19600000000003</v>
      </c>
      <c r="M206" s="241">
        <v>0</v>
      </c>
      <c r="N206" s="241">
        <v>0</v>
      </c>
      <c r="O206" s="241">
        <v>0</v>
      </c>
      <c r="P206" s="241">
        <v>0</v>
      </c>
      <c r="Q206" s="241">
        <v>1491.0409999999999</v>
      </c>
      <c r="R206" s="241">
        <v>0</v>
      </c>
      <c r="S206" s="241">
        <v>0</v>
      </c>
      <c r="T206" s="241">
        <v>0</v>
      </c>
      <c r="U206" s="241">
        <v>0</v>
      </c>
      <c r="V206" s="241">
        <v>0</v>
      </c>
      <c r="W206" s="241">
        <v>0</v>
      </c>
      <c r="X206" s="241">
        <v>0</v>
      </c>
      <c r="Y206" s="241">
        <v>0</v>
      </c>
      <c r="Z206" s="240">
        <v>1491.0409999999999</v>
      </c>
      <c r="AA206" s="240">
        <v>0</v>
      </c>
      <c r="AB206" s="255">
        <v>2821.529</v>
      </c>
      <c r="AC206" s="476"/>
      <c r="AD206" s="476"/>
      <c r="AE206" s="293"/>
      <c r="AF206" s="293"/>
      <c r="AG206" s="293"/>
      <c r="AH206" s="293"/>
      <c r="AI206" s="293"/>
    </row>
    <row r="207" spans="1:35" ht="15.75" customHeight="1">
      <c r="A207" s="291" t="s">
        <v>561</v>
      </c>
      <c r="B207" s="480" t="s">
        <v>292</v>
      </c>
      <c r="C207" s="474" t="s">
        <v>384</v>
      </c>
      <c r="D207" s="291" t="s">
        <v>15</v>
      </c>
      <c r="E207" s="291">
        <v>0.182</v>
      </c>
      <c r="F207" s="254" t="s">
        <v>2</v>
      </c>
      <c r="G207" s="254"/>
      <c r="H207" s="241">
        <v>3210.48</v>
      </c>
      <c r="I207" s="241">
        <v>0</v>
      </c>
      <c r="J207" s="241">
        <v>0</v>
      </c>
      <c r="K207" s="241">
        <v>0</v>
      </c>
      <c r="L207" s="241">
        <v>0</v>
      </c>
      <c r="M207" s="241">
        <v>0</v>
      </c>
      <c r="N207" s="241">
        <v>0</v>
      </c>
      <c r="O207" s="241">
        <v>0</v>
      </c>
      <c r="P207" s="241">
        <v>0</v>
      </c>
      <c r="Q207" s="241">
        <v>0</v>
      </c>
      <c r="R207" s="241">
        <v>0</v>
      </c>
      <c r="S207" s="241">
        <v>0</v>
      </c>
      <c r="T207" s="241">
        <v>0</v>
      </c>
      <c r="U207" s="241">
        <v>0</v>
      </c>
      <c r="V207" s="241">
        <v>0</v>
      </c>
      <c r="W207" s="241">
        <v>0</v>
      </c>
      <c r="X207" s="241">
        <v>0</v>
      </c>
      <c r="Y207" s="241">
        <v>0</v>
      </c>
      <c r="Z207" s="240">
        <v>0</v>
      </c>
      <c r="AA207" s="240">
        <v>0</v>
      </c>
      <c r="AB207" s="255">
        <v>3210.48</v>
      </c>
      <c r="AC207" s="474" t="s">
        <v>374</v>
      </c>
      <c r="AD207" s="474" t="s">
        <v>403</v>
      </c>
      <c r="AE207" s="291"/>
      <c r="AF207" s="291"/>
      <c r="AG207" s="291"/>
      <c r="AH207" s="291"/>
      <c r="AI207" s="291"/>
    </row>
    <row r="208" spans="1:35">
      <c r="A208" s="292"/>
      <c r="B208" s="481"/>
      <c r="C208" s="475"/>
      <c r="D208" s="292"/>
      <c r="E208" s="292"/>
      <c r="F208" s="254" t="s">
        <v>18</v>
      </c>
      <c r="G208" s="254"/>
      <c r="H208" s="241"/>
      <c r="I208" s="241"/>
      <c r="J208" s="241"/>
      <c r="K208" s="241"/>
      <c r="L208" s="241"/>
      <c r="M208" s="241"/>
      <c r="N208" s="241"/>
      <c r="O208" s="241"/>
      <c r="P208" s="241"/>
      <c r="Q208" s="241"/>
      <c r="R208" s="241"/>
      <c r="S208" s="241"/>
      <c r="T208" s="241"/>
      <c r="U208" s="241"/>
      <c r="V208" s="241"/>
      <c r="W208" s="241"/>
      <c r="X208" s="241"/>
      <c r="Y208" s="241"/>
      <c r="Z208" s="240">
        <v>0</v>
      </c>
      <c r="AA208" s="240">
        <v>0</v>
      </c>
      <c r="AB208" s="255">
        <v>0</v>
      </c>
      <c r="AC208" s="475"/>
      <c r="AD208" s="475"/>
      <c r="AE208" s="292"/>
      <c r="AF208" s="292"/>
      <c r="AG208" s="292"/>
      <c r="AH208" s="292"/>
      <c r="AI208" s="292"/>
    </row>
    <row r="209" spans="1:35">
      <c r="A209" s="292"/>
      <c r="B209" s="481"/>
      <c r="C209" s="475"/>
      <c r="D209" s="292"/>
      <c r="E209" s="292"/>
      <c r="F209" s="254" t="s">
        <v>48</v>
      </c>
      <c r="G209" s="254"/>
      <c r="H209" s="241"/>
      <c r="I209" s="241"/>
      <c r="J209" s="241"/>
      <c r="K209" s="241"/>
      <c r="L209" s="241"/>
      <c r="M209" s="241"/>
      <c r="N209" s="241"/>
      <c r="O209" s="241"/>
      <c r="P209" s="241"/>
      <c r="Q209" s="241"/>
      <c r="R209" s="241"/>
      <c r="S209" s="241"/>
      <c r="T209" s="241"/>
      <c r="U209" s="241"/>
      <c r="V209" s="241"/>
      <c r="W209" s="241"/>
      <c r="X209" s="241"/>
      <c r="Y209" s="241"/>
      <c r="Z209" s="240">
        <v>0</v>
      </c>
      <c r="AA209" s="240">
        <v>0</v>
      </c>
      <c r="AB209" s="255">
        <v>0</v>
      </c>
      <c r="AC209" s="475"/>
      <c r="AD209" s="475"/>
      <c r="AE209" s="292"/>
      <c r="AF209" s="292"/>
      <c r="AG209" s="292"/>
      <c r="AH209" s="292"/>
      <c r="AI209" s="292"/>
    </row>
    <row r="210" spans="1:35" ht="31.5">
      <c r="A210" s="292"/>
      <c r="B210" s="481"/>
      <c r="C210" s="475"/>
      <c r="D210" s="292"/>
      <c r="E210" s="292"/>
      <c r="F210" s="254" t="s">
        <v>14</v>
      </c>
      <c r="G210" s="254"/>
      <c r="H210" s="241">
        <v>3210.48</v>
      </c>
      <c r="I210" s="241">
        <v>0</v>
      </c>
      <c r="J210" s="241">
        <v>0</v>
      </c>
      <c r="K210" s="241">
        <v>0</v>
      </c>
      <c r="L210" s="241">
        <v>0</v>
      </c>
      <c r="M210" s="241">
        <v>0</v>
      </c>
      <c r="N210" s="241">
        <v>0</v>
      </c>
      <c r="O210" s="241">
        <v>0</v>
      </c>
      <c r="P210" s="241">
        <v>0</v>
      </c>
      <c r="Q210" s="241">
        <v>0</v>
      </c>
      <c r="R210" s="241">
        <v>0</v>
      </c>
      <c r="S210" s="241">
        <v>0</v>
      </c>
      <c r="T210" s="241">
        <v>0</v>
      </c>
      <c r="U210" s="241">
        <v>0</v>
      </c>
      <c r="V210" s="241">
        <v>0</v>
      </c>
      <c r="W210" s="241">
        <v>0</v>
      </c>
      <c r="X210" s="241">
        <v>0</v>
      </c>
      <c r="Y210" s="241">
        <v>0</v>
      </c>
      <c r="Z210" s="240">
        <v>0</v>
      </c>
      <c r="AA210" s="240">
        <v>0</v>
      </c>
      <c r="AB210" s="255">
        <v>3210.48</v>
      </c>
      <c r="AC210" s="475"/>
      <c r="AD210" s="475"/>
      <c r="AE210" s="292"/>
      <c r="AF210" s="292"/>
      <c r="AG210" s="292"/>
      <c r="AH210" s="292"/>
      <c r="AI210" s="292"/>
    </row>
    <row r="211" spans="1:35" ht="31.5">
      <c r="A211" s="293"/>
      <c r="B211" s="482"/>
      <c r="C211" s="476"/>
      <c r="D211" s="293"/>
      <c r="E211" s="293"/>
      <c r="F211" s="125" t="s">
        <v>366</v>
      </c>
      <c r="G211" s="125"/>
      <c r="H211" s="241">
        <v>3210.48</v>
      </c>
      <c r="I211" s="241">
        <v>0</v>
      </c>
      <c r="J211" s="241">
        <v>0</v>
      </c>
      <c r="K211" s="241">
        <v>0</v>
      </c>
      <c r="L211" s="241">
        <v>0</v>
      </c>
      <c r="M211" s="241">
        <v>0</v>
      </c>
      <c r="N211" s="241">
        <v>0</v>
      </c>
      <c r="O211" s="241">
        <v>0</v>
      </c>
      <c r="P211" s="241">
        <v>0</v>
      </c>
      <c r="Q211" s="241">
        <v>0</v>
      </c>
      <c r="R211" s="241">
        <v>0</v>
      </c>
      <c r="S211" s="241">
        <v>0</v>
      </c>
      <c r="T211" s="241">
        <v>0</v>
      </c>
      <c r="U211" s="241">
        <v>0</v>
      </c>
      <c r="V211" s="241">
        <v>0</v>
      </c>
      <c r="W211" s="241">
        <v>0</v>
      </c>
      <c r="X211" s="241">
        <v>0</v>
      </c>
      <c r="Y211" s="241">
        <v>0</v>
      </c>
      <c r="Z211" s="240">
        <v>0</v>
      </c>
      <c r="AA211" s="240">
        <v>0</v>
      </c>
      <c r="AB211" s="255">
        <v>3210.48</v>
      </c>
      <c r="AC211" s="476"/>
      <c r="AD211" s="476"/>
      <c r="AE211" s="293"/>
      <c r="AF211" s="293"/>
      <c r="AG211" s="293"/>
      <c r="AH211" s="293"/>
      <c r="AI211" s="293"/>
    </row>
    <row r="212" spans="1:35" ht="15.75" customHeight="1">
      <c r="A212" s="291" t="s">
        <v>562</v>
      </c>
      <c r="B212" s="480" t="s">
        <v>293</v>
      </c>
      <c r="C212" s="474" t="s">
        <v>384</v>
      </c>
      <c r="D212" s="291" t="s">
        <v>15</v>
      </c>
      <c r="E212" s="291">
        <v>1.0589999999999999</v>
      </c>
      <c r="F212" s="254" t="s">
        <v>2</v>
      </c>
      <c r="G212" s="254"/>
      <c r="H212" s="241">
        <v>658.40499999999997</v>
      </c>
      <c r="I212" s="241">
        <v>4550.3040000000001</v>
      </c>
      <c r="J212" s="241">
        <v>0</v>
      </c>
      <c r="K212" s="241">
        <v>0</v>
      </c>
      <c r="L212" s="241">
        <v>0</v>
      </c>
      <c r="M212" s="241">
        <v>0</v>
      </c>
      <c r="N212" s="241">
        <v>5730.5889999999999</v>
      </c>
      <c r="O212" s="241">
        <v>2486.5479999999998</v>
      </c>
      <c r="P212" s="241">
        <v>0</v>
      </c>
      <c r="Q212" s="241">
        <v>0</v>
      </c>
      <c r="R212" s="241">
        <v>0</v>
      </c>
      <c r="S212" s="241">
        <v>0</v>
      </c>
      <c r="T212" s="241">
        <v>0</v>
      </c>
      <c r="U212" s="241">
        <v>0</v>
      </c>
      <c r="V212" s="241">
        <v>0</v>
      </c>
      <c r="W212" s="241">
        <v>0</v>
      </c>
      <c r="X212" s="241">
        <v>0</v>
      </c>
      <c r="Y212" s="241">
        <v>0</v>
      </c>
      <c r="Z212" s="240">
        <v>8217.1369999999988</v>
      </c>
      <c r="AA212" s="240">
        <v>0</v>
      </c>
      <c r="AB212" s="255">
        <v>13425.845999999998</v>
      </c>
      <c r="AC212" s="474" t="s">
        <v>374</v>
      </c>
      <c r="AD212" s="474" t="s">
        <v>403</v>
      </c>
      <c r="AE212" s="291"/>
      <c r="AF212" s="291"/>
      <c r="AG212" s="291"/>
      <c r="AH212" s="291"/>
      <c r="AI212" s="291"/>
    </row>
    <row r="213" spans="1:35">
      <c r="A213" s="292"/>
      <c r="B213" s="481"/>
      <c r="C213" s="475"/>
      <c r="D213" s="292"/>
      <c r="E213" s="292"/>
      <c r="F213" s="254" t="s">
        <v>18</v>
      </c>
      <c r="G213" s="254"/>
      <c r="H213" s="241"/>
      <c r="I213" s="241"/>
      <c r="J213" s="241"/>
      <c r="K213" s="241"/>
      <c r="L213" s="241"/>
      <c r="M213" s="241"/>
      <c r="N213" s="241"/>
      <c r="O213" s="241"/>
      <c r="P213" s="241"/>
      <c r="Q213" s="241"/>
      <c r="R213" s="241"/>
      <c r="S213" s="241"/>
      <c r="T213" s="241"/>
      <c r="U213" s="241"/>
      <c r="V213" s="241"/>
      <c r="W213" s="241"/>
      <c r="X213" s="241"/>
      <c r="Y213" s="241"/>
      <c r="Z213" s="240">
        <v>0</v>
      </c>
      <c r="AA213" s="240">
        <v>0</v>
      </c>
      <c r="AB213" s="255">
        <v>0</v>
      </c>
      <c r="AC213" s="475"/>
      <c r="AD213" s="475"/>
      <c r="AE213" s="292"/>
      <c r="AF213" s="292"/>
      <c r="AG213" s="292"/>
      <c r="AH213" s="292"/>
      <c r="AI213" s="292"/>
    </row>
    <row r="214" spans="1:35">
      <c r="A214" s="292"/>
      <c r="B214" s="481"/>
      <c r="C214" s="475"/>
      <c r="D214" s="292"/>
      <c r="E214" s="292"/>
      <c r="F214" s="254" t="s">
        <v>48</v>
      </c>
      <c r="G214" s="254"/>
      <c r="H214" s="241"/>
      <c r="I214" s="241"/>
      <c r="J214" s="241"/>
      <c r="K214" s="241"/>
      <c r="L214" s="241"/>
      <c r="M214" s="241"/>
      <c r="N214" s="241"/>
      <c r="O214" s="241"/>
      <c r="P214" s="241"/>
      <c r="Q214" s="241"/>
      <c r="R214" s="241"/>
      <c r="S214" s="241"/>
      <c r="T214" s="241"/>
      <c r="U214" s="241"/>
      <c r="V214" s="241"/>
      <c r="W214" s="241"/>
      <c r="X214" s="241"/>
      <c r="Y214" s="241"/>
      <c r="Z214" s="240">
        <v>0</v>
      </c>
      <c r="AA214" s="240">
        <v>0</v>
      </c>
      <c r="AB214" s="255">
        <v>0</v>
      </c>
      <c r="AC214" s="475"/>
      <c r="AD214" s="475"/>
      <c r="AE214" s="292"/>
      <c r="AF214" s="292"/>
      <c r="AG214" s="292"/>
      <c r="AH214" s="292"/>
      <c r="AI214" s="292"/>
    </row>
    <row r="215" spans="1:35" ht="31.5">
      <c r="A215" s="292"/>
      <c r="B215" s="481"/>
      <c r="C215" s="475"/>
      <c r="D215" s="292"/>
      <c r="E215" s="292"/>
      <c r="F215" s="254" t="s">
        <v>14</v>
      </c>
      <c r="G215" s="254"/>
      <c r="H215" s="241">
        <v>658.40499999999997</v>
      </c>
      <c r="I215" s="241">
        <v>4550.3040000000001</v>
      </c>
      <c r="J215" s="241">
        <v>0</v>
      </c>
      <c r="K215" s="241">
        <v>0</v>
      </c>
      <c r="L215" s="241">
        <v>0</v>
      </c>
      <c r="M215" s="241">
        <v>0</v>
      </c>
      <c r="N215" s="241">
        <v>5730.5889999999999</v>
      </c>
      <c r="O215" s="241">
        <v>2486.5479999999998</v>
      </c>
      <c r="P215" s="241">
        <v>0</v>
      </c>
      <c r="Q215" s="241">
        <v>0</v>
      </c>
      <c r="R215" s="241">
        <v>0</v>
      </c>
      <c r="S215" s="241">
        <v>0</v>
      </c>
      <c r="T215" s="241">
        <v>0</v>
      </c>
      <c r="U215" s="241">
        <v>0</v>
      </c>
      <c r="V215" s="241">
        <v>0</v>
      </c>
      <c r="W215" s="241">
        <v>0</v>
      </c>
      <c r="X215" s="241">
        <v>0</v>
      </c>
      <c r="Y215" s="241">
        <v>0</v>
      </c>
      <c r="Z215" s="240">
        <v>8217.1369999999988</v>
      </c>
      <c r="AA215" s="240">
        <v>0</v>
      </c>
      <c r="AB215" s="255">
        <v>13425.845999999998</v>
      </c>
      <c r="AC215" s="475"/>
      <c r="AD215" s="475"/>
      <c r="AE215" s="292"/>
      <c r="AF215" s="292"/>
      <c r="AG215" s="292"/>
      <c r="AH215" s="292"/>
      <c r="AI215" s="292"/>
    </row>
    <row r="216" spans="1:35" ht="31.5">
      <c r="A216" s="293"/>
      <c r="B216" s="482"/>
      <c r="C216" s="476"/>
      <c r="D216" s="293"/>
      <c r="E216" s="293"/>
      <c r="F216" s="125" t="s">
        <v>366</v>
      </c>
      <c r="G216" s="125"/>
      <c r="H216" s="241">
        <v>658.40499999999997</v>
      </c>
      <c r="I216" s="241">
        <v>4550.3040000000001</v>
      </c>
      <c r="J216" s="241">
        <v>0</v>
      </c>
      <c r="K216" s="241">
        <v>0</v>
      </c>
      <c r="L216" s="241">
        <v>0</v>
      </c>
      <c r="M216" s="241">
        <v>0</v>
      </c>
      <c r="N216" s="241">
        <v>5730.5889999999999</v>
      </c>
      <c r="O216" s="241">
        <v>2486.5479999999998</v>
      </c>
      <c r="P216" s="241">
        <v>0</v>
      </c>
      <c r="Q216" s="241">
        <v>0</v>
      </c>
      <c r="R216" s="241">
        <v>0</v>
      </c>
      <c r="S216" s="241">
        <v>0</v>
      </c>
      <c r="T216" s="241">
        <v>0</v>
      </c>
      <c r="U216" s="241">
        <v>0</v>
      </c>
      <c r="V216" s="241">
        <v>0</v>
      </c>
      <c r="W216" s="241">
        <v>0</v>
      </c>
      <c r="X216" s="241">
        <v>0</v>
      </c>
      <c r="Y216" s="241">
        <v>0</v>
      </c>
      <c r="Z216" s="240">
        <v>8217.1369999999988</v>
      </c>
      <c r="AA216" s="240">
        <v>0</v>
      </c>
      <c r="AB216" s="255">
        <v>13425.845999999998</v>
      </c>
      <c r="AC216" s="476"/>
      <c r="AD216" s="476"/>
      <c r="AE216" s="293"/>
      <c r="AF216" s="293"/>
      <c r="AG216" s="293"/>
      <c r="AH216" s="293"/>
      <c r="AI216" s="293"/>
    </row>
    <row r="217" spans="1:35" ht="15.75" customHeight="1">
      <c r="A217" s="291" t="s">
        <v>563</v>
      </c>
      <c r="B217" s="480" t="s">
        <v>294</v>
      </c>
      <c r="C217" s="474" t="s">
        <v>384</v>
      </c>
      <c r="D217" s="291" t="s">
        <v>15</v>
      </c>
      <c r="E217" s="291">
        <v>7.2999999999999995E-2</v>
      </c>
      <c r="F217" s="254" t="s">
        <v>2</v>
      </c>
      <c r="G217" s="254"/>
      <c r="H217" s="241">
        <v>1287.72</v>
      </c>
      <c r="I217" s="241">
        <v>0</v>
      </c>
      <c r="J217" s="241">
        <v>0</v>
      </c>
      <c r="K217" s="241">
        <v>0</v>
      </c>
      <c r="L217" s="241">
        <v>0</v>
      </c>
      <c r="M217" s="241">
        <v>0</v>
      </c>
      <c r="N217" s="241">
        <v>0</v>
      </c>
      <c r="O217" s="241">
        <v>0</v>
      </c>
      <c r="P217" s="241">
        <v>0</v>
      </c>
      <c r="Q217" s="241">
        <v>0</v>
      </c>
      <c r="R217" s="241">
        <v>0</v>
      </c>
      <c r="S217" s="241">
        <v>0</v>
      </c>
      <c r="T217" s="241">
        <v>0</v>
      </c>
      <c r="U217" s="241">
        <v>0</v>
      </c>
      <c r="V217" s="241">
        <v>0</v>
      </c>
      <c r="W217" s="241">
        <v>0</v>
      </c>
      <c r="X217" s="241">
        <v>0</v>
      </c>
      <c r="Y217" s="241">
        <v>0</v>
      </c>
      <c r="Z217" s="240">
        <v>0</v>
      </c>
      <c r="AA217" s="240">
        <v>0</v>
      </c>
      <c r="AB217" s="255">
        <v>1287.72</v>
      </c>
      <c r="AC217" s="474" t="s">
        <v>374</v>
      </c>
      <c r="AD217" s="474" t="s">
        <v>403</v>
      </c>
      <c r="AE217" s="291"/>
      <c r="AF217" s="291"/>
      <c r="AG217" s="291"/>
      <c r="AH217" s="291"/>
      <c r="AI217" s="291"/>
    </row>
    <row r="218" spans="1:35">
      <c r="A218" s="292"/>
      <c r="B218" s="481"/>
      <c r="C218" s="475"/>
      <c r="D218" s="292"/>
      <c r="E218" s="292"/>
      <c r="F218" s="254" t="s">
        <v>18</v>
      </c>
      <c r="G218" s="254"/>
      <c r="H218" s="241"/>
      <c r="I218" s="241"/>
      <c r="J218" s="241"/>
      <c r="K218" s="241"/>
      <c r="L218" s="241"/>
      <c r="M218" s="241"/>
      <c r="N218" s="241"/>
      <c r="O218" s="241"/>
      <c r="P218" s="241"/>
      <c r="Q218" s="241"/>
      <c r="R218" s="241"/>
      <c r="S218" s="241"/>
      <c r="T218" s="241"/>
      <c r="U218" s="241"/>
      <c r="V218" s="241"/>
      <c r="W218" s="241"/>
      <c r="X218" s="241"/>
      <c r="Y218" s="241"/>
      <c r="Z218" s="240">
        <v>0</v>
      </c>
      <c r="AA218" s="240">
        <v>0</v>
      </c>
      <c r="AB218" s="255">
        <v>0</v>
      </c>
      <c r="AC218" s="475"/>
      <c r="AD218" s="475"/>
      <c r="AE218" s="292"/>
      <c r="AF218" s="292"/>
      <c r="AG218" s="292"/>
      <c r="AH218" s="292"/>
      <c r="AI218" s="292"/>
    </row>
    <row r="219" spans="1:35">
      <c r="A219" s="292"/>
      <c r="B219" s="481"/>
      <c r="C219" s="475"/>
      <c r="D219" s="292"/>
      <c r="E219" s="292"/>
      <c r="F219" s="254" t="s">
        <v>48</v>
      </c>
      <c r="G219" s="254"/>
      <c r="H219" s="241"/>
      <c r="I219" s="241"/>
      <c r="J219" s="241"/>
      <c r="K219" s="241"/>
      <c r="L219" s="241"/>
      <c r="M219" s="241"/>
      <c r="N219" s="241"/>
      <c r="O219" s="241"/>
      <c r="P219" s="241"/>
      <c r="Q219" s="241"/>
      <c r="R219" s="241"/>
      <c r="S219" s="241"/>
      <c r="T219" s="241"/>
      <c r="U219" s="241"/>
      <c r="V219" s="241"/>
      <c r="W219" s="241"/>
      <c r="X219" s="241"/>
      <c r="Y219" s="241"/>
      <c r="Z219" s="240">
        <v>0</v>
      </c>
      <c r="AA219" s="240">
        <v>0</v>
      </c>
      <c r="AB219" s="255">
        <v>0</v>
      </c>
      <c r="AC219" s="475"/>
      <c r="AD219" s="475"/>
      <c r="AE219" s="292"/>
      <c r="AF219" s="292"/>
      <c r="AG219" s="292"/>
      <c r="AH219" s="292"/>
      <c r="AI219" s="292"/>
    </row>
    <row r="220" spans="1:35" ht="31.5">
      <c r="A220" s="292"/>
      <c r="B220" s="481"/>
      <c r="C220" s="475"/>
      <c r="D220" s="292"/>
      <c r="E220" s="292"/>
      <c r="F220" s="254" t="s">
        <v>14</v>
      </c>
      <c r="G220" s="254"/>
      <c r="H220" s="241">
        <v>1287.72</v>
      </c>
      <c r="I220" s="241">
        <v>0</v>
      </c>
      <c r="J220" s="241">
        <v>0</v>
      </c>
      <c r="K220" s="241">
        <v>0</v>
      </c>
      <c r="L220" s="241">
        <v>0</v>
      </c>
      <c r="M220" s="241">
        <v>0</v>
      </c>
      <c r="N220" s="241">
        <v>0</v>
      </c>
      <c r="O220" s="241">
        <v>0</v>
      </c>
      <c r="P220" s="241">
        <v>0</v>
      </c>
      <c r="Q220" s="241">
        <v>0</v>
      </c>
      <c r="R220" s="241">
        <v>0</v>
      </c>
      <c r="S220" s="241">
        <v>0</v>
      </c>
      <c r="T220" s="241">
        <v>0</v>
      </c>
      <c r="U220" s="241">
        <v>0</v>
      </c>
      <c r="V220" s="241">
        <v>0</v>
      </c>
      <c r="W220" s="241">
        <v>0</v>
      </c>
      <c r="X220" s="241">
        <v>0</v>
      </c>
      <c r="Y220" s="241">
        <v>0</v>
      </c>
      <c r="Z220" s="240">
        <v>0</v>
      </c>
      <c r="AA220" s="240">
        <v>0</v>
      </c>
      <c r="AB220" s="255">
        <v>1287.72</v>
      </c>
      <c r="AC220" s="475"/>
      <c r="AD220" s="475"/>
      <c r="AE220" s="292"/>
      <c r="AF220" s="292"/>
      <c r="AG220" s="292"/>
      <c r="AH220" s="292"/>
      <c r="AI220" s="292"/>
    </row>
    <row r="221" spans="1:35" ht="31.5">
      <c r="A221" s="293"/>
      <c r="B221" s="482"/>
      <c r="C221" s="476"/>
      <c r="D221" s="293"/>
      <c r="E221" s="293"/>
      <c r="F221" s="125" t="s">
        <v>366</v>
      </c>
      <c r="G221" s="125"/>
      <c r="H221" s="241">
        <v>1287.72</v>
      </c>
      <c r="I221" s="241">
        <v>0</v>
      </c>
      <c r="J221" s="241">
        <v>0</v>
      </c>
      <c r="K221" s="241">
        <v>0</v>
      </c>
      <c r="L221" s="241">
        <v>0</v>
      </c>
      <c r="M221" s="241">
        <v>0</v>
      </c>
      <c r="N221" s="241">
        <v>0</v>
      </c>
      <c r="O221" s="241">
        <v>0</v>
      </c>
      <c r="P221" s="241">
        <v>0</v>
      </c>
      <c r="Q221" s="241">
        <v>0</v>
      </c>
      <c r="R221" s="241">
        <v>0</v>
      </c>
      <c r="S221" s="241">
        <v>0</v>
      </c>
      <c r="T221" s="241">
        <v>0</v>
      </c>
      <c r="U221" s="241">
        <v>0</v>
      </c>
      <c r="V221" s="241">
        <v>0</v>
      </c>
      <c r="W221" s="241">
        <v>0</v>
      </c>
      <c r="X221" s="241">
        <v>0</v>
      </c>
      <c r="Y221" s="241">
        <v>0</v>
      </c>
      <c r="Z221" s="240">
        <v>0</v>
      </c>
      <c r="AA221" s="240">
        <v>0</v>
      </c>
      <c r="AB221" s="255">
        <v>1287.72</v>
      </c>
      <c r="AC221" s="476"/>
      <c r="AD221" s="476"/>
      <c r="AE221" s="293"/>
      <c r="AF221" s="293"/>
      <c r="AG221" s="293"/>
      <c r="AH221" s="293"/>
      <c r="AI221" s="293"/>
    </row>
    <row r="222" spans="1:35" ht="15.75" customHeight="1">
      <c r="A222" s="291" t="s">
        <v>564</v>
      </c>
      <c r="B222" s="480" t="s">
        <v>295</v>
      </c>
      <c r="C222" s="474" t="s">
        <v>384</v>
      </c>
      <c r="D222" s="291" t="s">
        <v>15</v>
      </c>
      <c r="E222" s="291">
        <v>0.83099999999999996</v>
      </c>
      <c r="F222" s="254" t="s">
        <v>2</v>
      </c>
      <c r="G222" s="254"/>
      <c r="H222" s="241">
        <v>7839.7259999999997</v>
      </c>
      <c r="I222" s="241">
        <v>0</v>
      </c>
      <c r="J222" s="241">
        <v>0</v>
      </c>
      <c r="K222" s="241">
        <v>0</v>
      </c>
      <c r="L222" s="241">
        <v>0</v>
      </c>
      <c r="M222" s="241">
        <v>0</v>
      </c>
      <c r="N222" s="241">
        <v>1539.6</v>
      </c>
      <c r="O222" s="241">
        <v>0</v>
      </c>
      <c r="P222" s="241">
        <v>2086.4090000000001</v>
      </c>
      <c r="Q222" s="241">
        <v>0</v>
      </c>
      <c r="R222" s="241">
        <v>0</v>
      </c>
      <c r="S222" s="241">
        <v>0</v>
      </c>
      <c r="T222" s="241">
        <v>0</v>
      </c>
      <c r="U222" s="241">
        <v>0</v>
      </c>
      <c r="V222" s="241">
        <v>0</v>
      </c>
      <c r="W222" s="241">
        <v>0</v>
      </c>
      <c r="X222" s="241">
        <v>0</v>
      </c>
      <c r="Y222" s="241">
        <v>0</v>
      </c>
      <c r="Z222" s="240">
        <v>3626.009</v>
      </c>
      <c r="AA222" s="240">
        <v>0</v>
      </c>
      <c r="AB222" s="255">
        <v>11465.734999999999</v>
      </c>
      <c r="AC222" s="474" t="s">
        <v>374</v>
      </c>
      <c r="AD222" s="474" t="s">
        <v>403</v>
      </c>
      <c r="AE222" s="291"/>
      <c r="AF222" s="291"/>
      <c r="AG222" s="291"/>
      <c r="AH222" s="291"/>
      <c r="AI222" s="291"/>
    </row>
    <row r="223" spans="1:35">
      <c r="A223" s="292"/>
      <c r="B223" s="481"/>
      <c r="C223" s="475"/>
      <c r="D223" s="292"/>
      <c r="E223" s="292"/>
      <c r="F223" s="254" t="s">
        <v>18</v>
      </c>
      <c r="G223" s="254"/>
      <c r="H223" s="241"/>
      <c r="I223" s="241"/>
      <c r="J223" s="241"/>
      <c r="K223" s="241"/>
      <c r="L223" s="241"/>
      <c r="M223" s="241"/>
      <c r="N223" s="241"/>
      <c r="O223" s="241"/>
      <c r="P223" s="241"/>
      <c r="Q223" s="241"/>
      <c r="R223" s="241"/>
      <c r="S223" s="241"/>
      <c r="T223" s="241"/>
      <c r="U223" s="241"/>
      <c r="V223" s="241"/>
      <c r="W223" s="241"/>
      <c r="X223" s="241"/>
      <c r="Y223" s="241"/>
      <c r="Z223" s="240">
        <v>0</v>
      </c>
      <c r="AA223" s="240">
        <v>0</v>
      </c>
      <c r="AB223" s="255">
        <v>0</v>
      </c>
      <c r="AC223" s="475"/>
      <c r="AD223" s="475"/>
      <c r="AE223" s="292"/>
      <c r="AF223" s="292"/>
      <c r="AG223" s="292"/>
      <c r="AH223" s="292"/>
      <c r="AI223" s="292"/>
    </row>
    <row r="224" spans="1:35">
      <c r="A224" s="292"/>
      <c r="B224" s="481"/>
      <c r="C224" s="475"/>
      <c r="D224" s="292"/>
      <c r="E224" s="292"/>
      <c r="F224" s="254" t="s">
        <v>48</v>
      </c>
      <c r="G224" s="254"/>
      <c r="H224" s="241"/>
      <c r="I224" s="241"/>
      <c r="J224" s="241"/>
      <c r="K224" s="241"/>
      <c r="L224" s="241"/>
      <c r="M224" s="241"/>
      <c r="N224" s="241"/>
      <c r="O224" s="241"/>
      <c r="P224" s="241"/>
      <c r="Q224" s="241"/>
      <c r="R224" s="241"/>
      <c r="S224" s="241"/>
      <c r="T224" s="241"/>
      <c r="U224" s="241"/>
      <c r="V224" s="241"/>
      <c r="W224" s="241"/>
      <c r="X224" s="241"/>
      <c r="Y224" s="241"/>
      <c r="Z224" s="240">
        <v>0</v>
      </c>
      <c r="AA224" s="240">
        <v>0</v>
      </c>
      <c r="AB224" s="255">
        <v>0</v>
      </c>
      <c r="AC224" s="475"/>
      <c r="AD224" s="475"/>
      <c r="AE224" s="292"/>
      <c r="AF224" s="292"/>
      <c r="AG224" s="292"/>
      <c r="AH224" s="292"/>
      <c r="AI224" s="292"/>
    </row>
    <row r="225" spans="1:35" ht="31.5">
      <c r="A225" s="292"/>
      <c r="B225" s="481"/>
      <c r="C225" s="475"/>
      <c r="D225" s="292"/>
      <c r="E225" s="292"/>
      <c r="F225" s="254" t="s">
        <v>14</v>
      </c>
      <c r="G225" s="254"/>
      <c r="H225" s="241">
        <v>7839.7259999999997</v>
      </c>
      <c r="I225" s="241">
        <v>0</v>
      </c>
      <c r="J225" s="241">
        <v>0</v>
      </c>
      <c r="K225" s="241">
        <v>0</v>
      </c>
      <c r="L225" s="241">
        <v>0</v>
      </c>
      <c r="M225" s="241">
        <v>0</v>
      </c>
      <c r="N225" s="241">
        <v>1539.6</v>
      </c>
      <c r="O225" s="241">
        <v>0</v>
      </c>
      <c r="P225" s="241">
        <v>2086.4090000000001</v>
      </c>
      <c r="Q225" s="241">
        <v>0</v>
      </c>
      <c r="R225" s="241">
        <v>0</v>
      </c>
      <c r="S225" s="241">
        <v>0</v>
      </c>
      <c r="T225" s="241">
        <v>0</v>
      </c>
      <c r="U225" s="241">
        <v>0</v>
      </c>
      <c r="V225" s="241">
        <v>0</v>
      </c>
      <c r="W225" s="241">
        <v>0</v>
      </c>
      <c r="X225" s="241">
        <v>0</v>
      </c>
      <c r="Y225" s="241">
        <v>0</v>
      </c>
      <c r="Z225" s="240">
        <v>3626.009</v>
      </c>
      <c r="AA225" s="240">
        <v>0</v>
      </c>
      <c r="AB225" s="255">
        <v>11465.734999999999</v>
      </c>
      <c r="AC225" s="475"/>
      <c r="AD225" s="475"/>
      <c r="AE225" s="292"/>
      <c r="AF225" s="292"/>
      <c r="AG225" s="292"/>
      <c r="AH225" s="292"/>
      <c r="AI225" s="292"/>
    </row>
    <row r="226" spans="1:35" ht="31.5">
      <c r="A226" s="293"/>
      <c r="B226" s="482"/>
      <c r="C226" s="476"/>
      <c r="D226" s="293"/>
      <c r="E226" s="293"/>
      <c r="F226" s="125" t="s">
        <v>366</v>
      </c>
      <c r="G226" s="125"/>
      <c r="H226" s="241">
        <v>7839.7259999999997</v>
      </c>
      <c r="I226" s="241">
        <v>0</v>
      </c>
      <c r="J226" s="241">
        <v>0</v>
      </c>
      <c r="K226" s="241">
        <v>0</v>
      </c>
      <c r="L226" s="241">
        <v>0</v>
      </c>
      <c r="M226" s="241">
        <v>0</v>
      </c>
      <c r="N226" s="241">
        <v>1539.6</v>
      </c>
      <c r="O226" s="241">
        <v>0</v>
      </c>
      <c r="P226" s="241">
        <v>2086.4090000000001</v>
      </c>
      <c r="Q226" s="241">
        <v>0</v>
      </c>
      <c r="R226" s="241">
        <v>0</v>
      </c>
      <c r="S226" s="241">
        <v>0</v>
      </c>
      <c r="T226" s="241">
        <v>0</v>
      </c>
      <c r="U226" s="241">
        <v>0</v>
      </c>
      <c r="V226" s="241">
        <v>0</v>
      </c>
      <c r="W226" s="241">
        <v>0</v>
      </c>
      <c r="X226" s="241">
        <v>0</v>
      </c>
      <c r="Y226" s="241">
        <v>0</v>
      </c>
      <c r="Z226" s="240">
        <v>3626.009</v>
      </c>
      <c r="AA226" s="240">
        <v>0</v>
      </c>
      <c r="AB226" s="255">
        <v>11465.734999999999</v>
      </c>
      <c r="AC226" s="476"/>
      <c r="AD226" s="476"/>
      <c r="AE226" s="293"/>
      <c r="AF226" s="293"/>
      <c r="AG226" s="293"/>
      <c r="AH226" s="293"/>
      <c r="AI226" s="293"/>
    </row>
    <row r="227" spans="1:35" ht="15.75" customHeight="1">
      <c r="A227" s="291" t="s">
        <v>565</v>
      </c>
      <c r="B227" s="480" t="s">
        <v>347</v>
      </c>
      <c r="C227" s="474" t="s">
        <v>384</v>
      </c>
      <c r="D227" s="291" t="s">
        <v>15</v>
      </c>
      <c r="E227" s="291">
        <v>1.4419999999999999</v>
      </c>
      <c r="F227" s="254" t="s">
        <v>2</v>
      </c>
      <c r="G227" s="254"/>
      <c r="H227" s="241">
        <v>8169.4319999999998</v>
      </c>
      <c r="I227" s="241">
        <v>2135.183</v>
      </c>
      <c r="J227" s="241">
        <v>6001.2719999999999</v>
      </c>
      <c r="K227" s="241">
        <v>1156.6500000000001</v>
      </c>
      <c r="L227" s="241">
        <v>934.06500000000005</v>
      </c>
      <c r="M227" s="241">
        <v>584.476</v>
      </c>
      <c r="N227" s="241">
        <v>0</v>
      </c>
      <c r="O227" s="241">
        <v>912.27599999999995</v>
      </c>
      <c r="P227" s="241">
        <v>0</v>
      </c>
      <c r="Q227" s="241">
        <v>0</v>
      </c>
      <c r="R227" s="241">
        <v>0</v>
      </c>
      <c r="S227" s="241">
        <v>0</v>
      </c>
      <c r="T227" s="241">
        <v>0</v>
      </c>
      <c r="U227" s="241">
        <v>0</v>
      </c>
      <c r="V227" s="241">
        <v>0</v>
      </c>
      <c r="W227" s="241">
        <v>0</v>
      </c>
      <c r="X227" s="241">
        <v>0</v>
      </c>
      <c r="Y227" s="241">
        <v>0</v>
      </c>
      <c r="Z227" s="240">
        <v>1496.752</v>
      </c>
      <c r="AA227" s="240">
        <v>0</v>
      </c>
      <c r="AB227" s="255">
        <v>19893.353999999999</v>
      </c>
      <c r="AC227" s="474" t="s">
        <v>374</v>
      </c>
      <c r="AD227" s="474" t="s">
        <v>403</v>
      </c>
      <c r="AE227" s="291"/>
      <c r="AF227" s="291"/>
      <c r="AG227" s="291"/>
      <c r="AH227" s="291"/>
      <c r="AI227" s="291"/>
    </row>
    <row r="228" spans="1:35">
      <c r="A228" s="292"/>
      <c r="B228" s="481"/>
      <c r="C228" s="475"/>
      <c r="D228" s="292"/>
      <c r="E228" s="292"/>
      <c r="F228" s="254" t="s">
        <v>18</v>
      </c>
      <c r="G228" s="254"/>
      <c r="H228" s="241"/>
      <c r="I228" s="241"/>
      <c r="J228" s="241"/>
      <c r="K228" s="241"/>
      <c r="L228" s="241"/>
      <c r="M228" s="241"/>
      <c r="N228" s="241"/>
      <c r="O228" s="241"/>
      <c r="P228" s="241"/>
      <c r="Q228" s="241"/>
      <c r="R228" s="241"/>
      <c r="S228" s="241"/>
      <c r="T228" s="241"/>
      <c r="U228" s="241"/>
      <c r="V228" s="241"/>
      <c r="W228" s="241"/>
      <c r="X228" s="241"/>
      <c r="Y228" s="241"/>
      <c r="Z228" s="240">
        <v>0</v>
      </c>
      <c r="AA228" s="240">
        <v>0</v>
      </c>
      <c r="AB228" s="255">
        <v>0</v>
      </c>
      <c r="AC228" s="475"/>
      <c r="AD228" s="475"/>
      <c r="AE228" s="292"/>
      <c r="AF228" s="292"/>
      <c r="AG228" s="292"/>
      <c r="AH228" s="292"/>
      <c r="AI228" s="292"/>
    </row>
    <row r="229" spans="1:35">
      <c r="A229" s="292"/>
      <c r="B229" s="481"/>
      <c r="C229" s="475"/>
      <c r="D229" s="292"/>
      <c r="E229" s="292"/>
      <c r="F229" s="254" t="s">
        <v>48</v>
      </c>
      <c r="G229" s="254"/>
      <c r="H229" s="241"/>
      <c r="I229" s="241"/>
      <c r="J229" s="241"/>
      <c r="K229" s="241"/>
      <c r="L229" s="241"/>
      <c r="M229" s="241"/>
      <c r="N229" s="241"/>
      <c r="O229" s="241"/>
      <c r="P229" s="241"/>
      <c r="Q229" s="241"/>
      <c r="R229" s="241"/>
      <c r="S229" s="241"/>
      <c r="T229" s="241"/>
      <c r="U229" s="241"/>
      <c r="V229" s="241"/>
      <c r="W229" s="241"/>
      <c r="X229" s="241"/>
      <c r="Y229" s="241"/>
      <c r="Z229" s="240">
        <v>0</v>
      </c>
      <c r="AA229" s="240">
        <v>0</v>
      </c>
      <c r="AB229" s="255">
        <v>0</v>
      </c>
      <c r="AC229" s="475"/>
      <c r="AD229" s="475"/>
      <c r="AE229" s="292"/>
      <c r="AF229" s="292"/>
      <c r="AG229" s="292"/>
      <c r="AH229" s="292"/>
      <c r="AI229" s="292"/>
    </row>
    <row r="230" spans="1:35" ht="31.5">
      <c r="A230" s="292"/>
      <c r="B230" s="481"/>
      <c r="C230" s="475"/>
      <c r="D230" s="292"/>
      <c r="E230" s="292"/>
      <c r="F230" s="254" t="s">
        <v>14</v>
      </c>
      <c r="G230" s="254"/>
      <c r="H230" s="241">
        <v>8169.4319999999998</v>
      </c>
      <c r="I230" s="241">
        <v>2135.183</v>
      </c>
      <c r="J230" s="241">
        <v>6001.2719999999999</v>
      </c>
      <c r="K230" s="241">
        <v>1156.6500000000001</v>
      </c>
      <c r="L230" s="241">
        <v>934.06500000000005</v>
      </c>
      <c r="M230" s="241">
        <v>584.476</v>
      </c>
      <c r="N230" s="241">
        <v>0</v>
      </c>
      <c r="O230" s="241">
        <v>912.27599999999995</v>
      </c>
      <c r="P230" s="241">
        <v>0</v>
      </c>
      <c r="Q230" s="241">
        <v>0</v>
      </c>
      <c r="R230" s="241">
        <v>0</v>
      </c>
      <c r="S230" s="241">
        <v>0</v>
      </c>
      <c r="T230" s="241">
        <v>0</v>
      </c>
      <c r="U230" s="241">
        <v>0</v>
      </c>
      <c r="V230" s="241">
        <v>0</v>
      </c>
      <c r="W230" s="241">
        <v>0</v>
      </c>
      <c r="X230" s="241">
        <v>0</v>
      </c>
      <c r="Y230" s="241">
        <v>0</v>
      </c>
      <c r="Z230" s="240">
        <v>1496.752</v>
      </c>
      <c r="AA230" s="240">
        <v>0</v>
      </c>
      <c r="AB230" s="255">
        <v>19893.353999999999</v>
      </c>
      <c r="AC230" s="475"/>
      <c r="AD230" s="475"/>
      <c r="AE230" s="292"/>
      <c r="AF230" s="292"/>
      <c r="AG230" s="292"/>
      <c r="AH230" s="292"/>
      <c r="AI230" s="292"/>
    </row>
    <row r="231" spans="1:35" ht="31.5">
      <c r="A231" s="293"/>
      <c r="B231" s="482"/>
      <c r="C231" s="476"/>
      <c r="D231" s="293"/>
      <c r="E231" s="293"/>
      <c r="F231" s="125" t="s">
        <v>366</v>
      </c>
      <c r="G231" s="125"/>
      <c r="H231" s="241">
        <v>8169.4319999999998</v>
      </c>
      <c r="I231" s="241">
        <v>2135.183</v>
      </c>
      <c r="J231" s="241">
        <v>6001.2719999999999</v>
      </c>
      <c r="K231" s="241">
        <v>1156.6500000000001</v>
      </c>
      <c r="L231" s="241">
        <v>934.06500000000005</v>
      </c>
      <c r="M231" s="241">
        <v>584.476</v>
      </c>
      <c r="N231" s="241">
        <v>0</v>
      </c>
      <c r="O231" s="241">
        <v>912.27599999999995</v>
      </c>
      <c r="P231" s="241">
        <v>0</v>
      </c>
      <c r="Q231" s="241">
        <v>0</v>
      </c>
      <c r="R231" s="241">
        <v>0</v>
      </c>
      <c r="S231" s="241">
        <v>0</v>
      </c>
      <c r="T231" s="241">
        <v>0</v>
      </c>
      <c r="U231" s="241">
        <v>0</v>
      </c>
      <c r="V231" s="241">
        <v>0</v>
      </c>
      <c r="W231" s="241">
        <v>0</v>
      </c>
      <c r="X231" s="241">
        <v>0</v>
      </c>
      <c r="Y231" s="241">
        <v>0</v>
      </c>
      <c r="Z231" s="240">
        <v>1496.752</v>
      </c>
      <c r="AA231" s="240">
        <v>0</v>
      </c>
      <c r="AB231" s="255">
        <v>19893.353999999999</v>
      </c>
      <c r="AC231" s="476"/>
      <c r="AD231" s="476"/>
      <c r="AE231" s="293"/>
      <c r="AF231" s="293"/>
      <c r="AG231" s="293"/>
      <c r="AH231" s="293"/>
      <c r="AI231" s="293"/>
    </row>
    <row r="232" spans="1:35" ht="15.75" customHeight="1">
      <c r="A232" s="291" t="s">
        <v>566</v>
      </c>
      <c r="B232" s="480" t="s">
        <v>348</v>
      </c>
      <c r="C232" s="474" t="s">
        <v>384</v>
      </c>
      <c r="D232" s="291" t="s">
        <v>15</v>
      </c>
      <c r="E232" s="291">
        <v>1.1599999999999999</v>
      </c>
      <c r="F232" s="254" t="s">
        <v>2</v>
      </c>
      <c r="G232" s="254"/>
      <c r="H232" s="241">
        <v>0</v>
      </c>
      <c r="I232" s="241">
        <v>0</v>
      </c>
      <c r="J232" s="241">
        <v>0</v>
      </c>
      <c r="K232" s="241">
        <v>0</v>
      </c>
      <c r="L232" s="241">
        <v>9804.5580000000009</v>
      </c>
      <c r="M232" s="241">
        <v>6175.4279999999999</v>
      </c>
      <c r="N232" s="241">
        <v>4252.643</v>
      </c>
      <c r="O232" s="241">
        <v>0</v>
      </c>
      <c r="P232" s="241">
        <v>0</v>
      </c>
      <c r="Q232" s="241">
        <v>228.06899999999999</v>
      </c>
      <c r="R232" s="241">
        <v>0</v>
      </c>
      <c r="S232" s="241">
        <v>0</v>
      </c>
      <c r="T232" s="241">
        <v>0</v>
      </c>
      <c r="U232" s="241">
        <v>0</v>
      </c>
      <c r="V232" s="241">
        <v>0</v>
      </c>
      <c r="W232" s="241">
        <v>0</v>
      </c>
      <c r="X232" s="241">
        <v>0</v>
      </c>
      <c r="Y232" s="241">
        <v>0</v>
      </c>
      <c r="Z232" s="240">
        <v>10656.14</v>
      </c>
      <c r="AA232" s="240">
        <v>0</v>
      </c>
      <c r="AB232" s="255">
        <v>20460.698</v>
      </c>
      <c r="AC232" s="474" t="s">
        <v>374</v>
      </c>
      <c r="AD232" s="474" t="s">
        <v>403</v>
      </c>
      <c r="AE232" s="291"/>
      <c r="AF232" s="291"/>
      <c r="AG232" s="291"/>
      <c r="AH232" s="291"/>
      <c r="AI232" s="291"/>
    </row>
    <row r="233" spans="1:35">
      <c r="A233" s="292"/>
      <c r="B233" s="481"/>
      <c r="C233" s="475"/>
      <c r="D233" s="292"/>
      <c r="E233" s="292"/>
      <c r="F233" s="254" t="s">
        <v>18</v>
      </c>
      <c r="G233" s="254"/>
      <c r="H233" s="241"/>
      <c r="I233" s="241"/>
      <c r="J233" s="241"/>
      <c r="K233" s="241"/>
      <c r="L233" s="241"/>
      <c r="M233" s="241"/>
      <c r="N233" s="241"/>
      <c r="O233" s="241"/>
      <c r="P233" s="241"/>
      <c r="Q233" s="241"/>
      <c r="R233" s="241"/>
      <c r="S233" s="241"/>
      <c r="T233" s="241"/>
      <c r="U233" s="241"/>
      <c r="V233" s="241"/>
      <c r="W233" s="241"/>
      <c r="X233" s="241"/>
      <c r="Y233" s="241"/>
      <c r="Z233" s="240">
        <v>0</v>
      </c>
      <c r="AA233" s="240">
        <v>0</v>
      </c>
      <c r="AB233" s="255">
        <v>0</v>
      </c>
      <c r="AC233" s="475"/>
      <c r="AD233" s="475"/>
      <c r="AE233" s="292"/>
      <c r="AF233" s="292"/>
      <c r="AG233" s="292"/>
      <c r="AH233" s="292"/>
      <c r="AI233" s="292"/>
    </row>
    <row r="234" spans="1:35">
      <c r="A234" s="292"/>
      <c r="B234" s="481"/>
      <c r="C234" s="475"/>
      <c r="D234" s="292"/>
      <c r="E234" s="292"/>
      <c r="F234" s="254" t="s">
        <v>48</v>
      </c>
      <c r="G234" s="254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1"/>
      <c r="T234" s="241"/>
      <c r="U234" s="241"/>
      <c r="V234" s="241"/>
      <c r="W234" s="241"/>
      <c r="X234" s="241"/>
      <c r="Y234" s="241"/>
      <c r="Z234" s="240">
        <v>0</v>
      </c>
      <c r="AA234" s="240">
        <v>0</v>
      </c>
      <c r="AB234" s="255">
        <v>0</v>
      </c>
      <c r="AC234" s="475"/>
      <c r="AD234" s="475"/>
      <c r="AE234" s="292"/>
      <c r="AF234" s="292"/>
      <c r="AG234" s="292"/>
      <c r="AH234" s="292"/>
      <c r="AI234" s="292"/>
    </row>
    <row r="235" spans="1:35" ht="31.5">
      <c r="A235" s="292"/>
      <c r="B235" s="481"/>
      <c r="C235" s="475"/>
      <c r="D235" s="292"/>
      <c r="E235" s="292"/>
      <c r="F235" s="254" t="s">
        <v>14</v>
      </c>
      <c r="G235" s="254"/>
      <c r="H235" s="241">
        <v>0</v>
      </c>
      <c r="I235" s="241">
        <v>0</v>
      </c>
      <c r="J235" s="241">
        <v>0</v>
      </c>
      <c r="K235" s="241">
        <v>0</v>
      </c>
      <c r="L235" s="241">
        <v>9804.5580000000009</v>
      </c>
      <c r="M235" s="241">
        <v>6175.4279999999999</v>
      </c>
      <c r="N235" s="241">
        <v>4252.643</v>
      </c>
      <c r="O235" s="241">
        <v>0</v>
      </c>
      <c r="P235" s="241">
        <v>0</v>
      </c>
      <c r="Q235" s="241">
        <v>228.06899999999999</v>
      </c>
      <c r="R235" s="241">
        <v>0</v>
      </c>
      <c r="S235" s="241">
        <v>0</v>
      </c>
      <c r="T235" s="241">
        <v>0</v>
      </c>
      <c r="U235" s="241">
        <v>0</v>
      </c>
      <c r="V235" s="241">
        <v>0</v>
      </c>
      <c r="W235" s="241">
        <v>0</v>
      </c>
      <c r="X235" s="241">
        <v>0</v>
      </c>
      <c r="Y235" s="241">
        <v>0</v>
      </c>
      <c r="Z235" s="240">
        <v>10656.14</v>
      </c>
      <c r="AA235" s="240">
        <v>0</v>
      </c>
      <c r="AB235" s="255">
        <v>20460.698</v>
      </c>
      <c r="AC235" s="475"/>
      <c r="AD235" s="475"/>
      <c r="AE235" s="292"/>
      <c r="AF235" s="292"/>
      <c r="AG235" s="292"/>
      <c r="AH235" s="292"/>
      <c r="AI235" s="292"/>
    </row>
    <row r="236" spans="1:35" ht="31.5">
      <c r="A236" s="293"/>
      <c r="B236" s="482"/>
      <c r="C236" s="476"/>
      <c r="D236" s="293"/>
      <c r="E236" s="293"/>
      <c r="F236" s="125" t="s">
        <v>366</v>
      </c>
      <c r="G236" s="125"/>
      <c r="H236" s="241">
        <v>0</v>
      </c>
      <c r="I236" s="241">
        <v>0</v>
      </c>
      <c r="J236" s="241">
        <v>0</v>
      </c>
      <c r="K236" s="241">
        <v>0</v>
      </c>
      <c r="L236" s="241">
        <v>9804.5580000000009</v>
      </c>
      <c r="M236" s="241">
        <v>6175.4279999999999</v>
      </c>
      <c r="N236" s="241">
        <v>4252.643</v>
      </c>
      <c r="O236" s="241">
        <v>0</v>
      </c>
      <c r="P236" s="241">
        <v>0</v>
      </c>
      <c r="Q236" s="241">
        <v>228.06899999999999</v>
      </c>
      <c r="R236" s="241">
        <v>0</v>
      </c>
      <c r="S236" s="241">
        <v>0</v>
      </c>
      <c r="T236" s="241">
        <v>0</v>
      </c>
      <c r="U236" s="241">
        <v>0</v>
      </c>
      <c r="V236" s="241">
        <v>0</v>
      </c>
      <c r="W236" s="241">
        <v>0</v>
      </c>
      <c r="X236" s="241">
        <v>0</v>
      </c>
      <c r="Y236" s="241">
        <v>0</v>
      </c>
      <c r="Z236" s="240">
        <v>10656.14</v>
      </c>
      <c r="AA236" s="240">
        <v>0</v>
      </c>
      <c r="AB236" s="255">
        <v>20460.698</v>
      </c>
      <c r="AC236" s="476"/>
      <c r="AD236" s="476"/>
      <c r="AE236" s="293"/>
      <c r="AF236" s="293"/>
      <c r="AG236" s="293"/>
      <c r="AH236" s="293"/>
      <c r="AI236" s="293"/>
    </row>
    <row r="237" spans="1:35" ht="15.75" customHeight="1">
      <c r="A237" s="291" t="s">
        <v>567</v>
      </c>
      <c r="B237" s="480" t="s">
        <v>349</v>
      </c>
      <c r="C237" s="474" t="s">
        <v>384</v>
      </c>
      <c r="D237" s="291" t="s">
        <v>15</v>
      </c>
      <c r="E237" s="291">
        <v>0.39500000000000002</v>
      </c>
      <c r="F237" s="254" t="s">
        <v>2</v>
      </c>
      <c r="G237" s="254"/>
      <c r="H237" s="241">
        <v>6844.3829999999998</v>
      </c>
      <c r="I237" s="241">
        <v>0</v>
      </c>
      <c r="J237" s="241">
        <v>0</v>
      </c>
      <c r="K237" s="241">
        <v>0</v>
      </c>
      <c r="L237" s="241">
        <v>0</v>
      </c>
      <c r="M237" s="241">
        <v>0</v>
      </c>
      <c r="N237" s="241">
        <v>0</v>
      </c>
      <c r="O237" s="241">
        <v>0</v>
      </c>
      <c r="P237" s="241">
        <v>0</v>
      </c>
      <c r="Q237" s="241">
        <v>0</v>
      </c>
      <c r="R237" s="241">
        <v>0</v>
      </c>
      <c r="S237" s="241">
        <v>0</v>
      </c>
      <c r="T237" s="241">
        <v>0</v>
      </c>
      <c r="U237" s="241">
        <v>0</v>
      </c>
      <c r="V237" s="241">
        <v>0</v>
      </c>
      <c r="W237" s="241">
        <v>0</v>
      </c>
      <c r="X237" s="241">
        <v>0</v>
      </c>
      <c r="Y237" s="241">
        <v>0</v>
      </c>
      <c r="Z237" s="240">
        <v>0</v>
      </c>
      <c r="AA237" s="240">
        <v>0</v>
      </c>
      <c r="AB237" s="255">
        <v>6844.3829999999998</v>
      </c>
      <c r="AC237" s="474" t="s">
        <v>374</v>
      </c>
      <c r="AD237" s="474" t="s">
        <v>403</v>
      </c>
      <c r="AE237" s="291"/>
      <c r="AF237" s="291"/>
      <c r="AG237" s="291"/>
      <c r="AH237" s="291"/>
      <c r="AI237" s="291"/>
    </row>
    <row r="238" spans="1:35">
      <c r="A238" s="292"/>
      <c r="B238" s="481"/>
      <c r="C238" s="475"/>
      <c r="D238" s="292"/>
      <c r="E238" s="292"/>
      <c r="F238" s="254" t="s">
        <v>18</v>
      </c>
      <c r="G238" s="254"/>
      <c r="H238" s="241"/>
      <c r="I238" s="241"/>
      <c r="J238" s="241"/>
      <c r="K238" s="241"/>
      <c r="L238" s="241"/>
      <c r="M238" s="241"/>
      <c r="N238" s="241"/>
      <c r="O238" s="241"/>
      <c r="P238" s="241"/>
      <c r="Q238" s="241"/>
      <c r="R238" s="241"/>
      <c r="S238" s="241"/>
      <c r="T238" s="241"/>
      <c r="U238" s="241"/>
      <c r="V238" s="241"/>
      <c r="W238" s="241"/>
      <c r="X238" s="241"/>
      <c r="Y238" s="241"/>
      <c r="Z238" s="240">
        <v>0</v>
      </c>
      <c r="AA238" s="240">
        <v>0</v>
      </c>
      <c r="AB238" s="255">
        <v>0</v>
      </c>
      <c r="AC238" s="475"/>
      <c r="AD238" s="475"/>
      <c r="AE238" s="292"/>
      <c r="AF238" s="292"/>
      <c r="AG238" s="292"/>
      <c r="AH238" s="292"/>
      <c r="AI238" s="292"/>
    </row>
    <row r="239" spans="1:35">
      <c r="A239" s="292"/>
      <c r="B239" s="481"/>
      <c r="C239" s="475"/>
      <c r="D239" s="292"/>
      <c r="E239" s="292"/>
      <c r="F239" s="254" t="s">
        <v>48</v>
      </c>
      <c r="G239" s="254"/>
      <c r="H239" s="241"/>
      <c r="I239" s="241"/>
      <c r="J239" s="241"/>
      <c r="K239" s="241"/>
      <c r="L239" s="241"/>
      <c r="M239" s="241"/>
      <c r="N239" s="241"/>
      <c r="O239" s="241"/>
      <c r="P239" s="241"/>
      <c r="Q239" s="241"/>
      <c r="R239" s="241"/>
      <c r="S239" s="241"/>
      <c r="T239" s="241"/>
      <c r="U239" s="241"/>
      <c r="V239" s="241"/>
      <c r="W239" s="241"/>
      <c r="X239" s="241"/>
      <c r="Y239" s="241"/>
      <c r="Z239" s="240">
        <v>0</v>
      </c>
      <c r="AA239" s="240">
        <v>0</v>
      </c>
      <c r="AB239" s="255">
        <v>0</v>
      </c>
      <c r="AC239" s="475"/>
      <c r="AD239" s="475"/>
      <c r="AE239" s="292"/>
      <c r="AF239" s="292"/>
      <c r="AG239" s="292"/>
      <c r="AH239" s="292"/>
      <c r="AI239" s="292"/>
    </row>
    <row r="240" spans="1:35" ht="31.5">
      <c r="A240" s="292"/>
      <c r="B240" s="481"/>
      <c r="C240" s="475"/>
      <c r="D240" s="292"/>
      <c r="E240" s="292"/>
      <c r="F240" s="254" t="s">
        <v>14</v>
      </c>
      <c r="G240" s="254"/>
      <c r="H240" s="241">
        <v>6844.3829999999998</v>
      </c>
      <c r="I240" s="241">
        <v>0</v>
      </c>
      <c r="J240" s="241">
        <v>0</v>
      </c>
      <c r="K240" s="241">
        <v>0</v>
      </c>
      <c r="L240" s="241">
        <v>0</v>
      </c>
      <c r="M240" s="241">
        <v>0</v>
      </c>
      <c r="N240" s="241">
        <v>0</v>
      </c>
      <c r="O240" s="241">
        <v>0</v>
      </c>
      <c r="P240" s="241">
        <v>0</v>
      </c>
      <c r="Q240" s="241">
        <v>0</v>
      </c>
      <c r="R240" s="241">
        <v>0</v>
      </c>
      <c r="S240" s="241">
        <v>0</v>
      </c>
      <c r="T240" s="241">
        <v>0</v>
      </c>
      <c r="U240" s="241">
        <v>0</v>
      </c>
      <c r="V240" s="241">
        <v>0</v>
      </c>
      <c r="W240" s="241">
        <v>0</v>
      </c>
      <c r="X240" s="241">
        <v>0</v>
      </c>
      <c r="Y240" s="241">
        <v>0</v>
      </c>
      <c r="Z240" s="240">
        <v>0</v>
      </c>
      <c r="AA240" s="240">
        <v>0</v>
      </c>
      <c r="AB240" s="255">
        <v>6844.3829999999998</v>
      </c>
      <c r="AC240" s="475"/>
      <c r="AD240" s="475"/>
      <c r="AE240" s="292"/>
      <c r="AF240" s="292"/>
      <c r="AG240" s="292"/>
      <c r="AH240" s="292"/>
      <c r="AI240" s="292"/>
    </row>
    <row r="241" spans="1:35" ht="31.5">
      <c r="A241" s="293"/>
      <c r="B241" s="482"/>
      <c r="C241" s="476"/>
      <c r="D241" s="293"/>
      <c r="E241" s="293"/>
      <c r="F241" s="125" t="s">
        <v>366</v>
      </c>
      <c r="G241" s="125"/>
      <c r="H241" s="241">
        <v>6844.3829999999998</v>
      </c>
      <c r="I241" s="241">
        <v>0</v>
      </c>
      <c r="J241" s="241">
        <v>0</v>
      </c>
      <c r="K241" s="241">
        <v>0</v>
      </c>
      <c r="L241" s="241">
        <v>0</v>
      </c>
      <c r="M241" s="241">
        <v>0</v>
      </c>
      <c r="N241" s="241">
        <v>0</v>
      </c>
      <c r="O241" s="241">
        <v>0</v>
      </c>
      <c r="P241" s="241">
        <v>0</v>
      </c>
      <c r="Q241" s="241">
        <v>0</v>
      </c>
      <c r="R241" s="241">
        <v>0</v>
      </c>
      <c r="S241" s="241">
        <v>0</v>
      </c>
      <c r="T241" s="241">
        <v>0</v>
      </c>
      <c r="U241" s="241">
        <v>0</v>
      </c>
      <c r="V241" s="241">
        <v>0</v>
      </c>
      <c r="W241" s="241">
        <v>0</v>
      </c>
      <c r="X241" s="241">
        <v>0</v>
      </c>
      <c r="Y241" s="241">
        <v>0</v>
      </c>
      <c r="Z241" s="240">
        <v>0</v>
      </c>
      <c r="AA241" s="240">
        <v>0</v>
      </c>
      <c r="AB241" s="255">
        <v>6844.3829999999998</v>
      </c>
      <c r="AC241" s="476"/>
      <c r="AD241" s="476"/>
      <c r="AE241" s="293"/>
      <c r="AF241" s="293"/>
      <c r="AG241" s="293"/>
      <c r="AH241" s="293"/>
      <c r="AI241" s="293"/>
    </row>
    <row r="242" spans="1:35" ht="15.75" customHeight="1">
      <c r="A242" s="291" t="s">
        <v>568</v>
      </c>
      <c r="B242" s="480" t="s">
        <v>304</v>
      </c>
      <c r="C242" s="474" t="s">
        <v>384</v>
      </c>
      <c r="D242" s="291" t="s">
        <v>15</v>
      </c>
      <c r="E242" s="291">
        <v>9.0999999999999998E-2</v>
      </c>
      <c r="F242" s="254" t="s">
        <v>2</v>
      </c>
      <c r="G242" s="254"/>
      <c r="H242" s="241">
        <v>0</v>
      </c>
      <c r="I242" s="241">
        <v>0</v>
      </c>
      <c r="J242" s="241">
        <v>0</v>
      </c>
      <c r="K242" s="241">
        <v>0</v>
      </c>
      <c r="L242" s="241">
        <v>0</v>
      </c>
      <c r="M242" s="241">
        <v>918.91800000000001</v>
      </c>
      <c r="N242" s="241">
        <v>0</v>
      </c>
      <c r="O242" s="241">
        <v>0</v>
      </c>
      <c r="P242" s="241">
        <v>0</v>
      </c>
      <c r="Q242" s="241">
        <v>0</v>
      </c>
      <c r="R242" s="241">
        <v>0</v>
      </c>
      <c r="S242" s="241">
        <v>0</v>
      </c>
      <c r="T242" s="241">
        <v>0</v>
      </c>
      <c r="U242" s="241">
        <v>0</v>
      </c>
      <c r="V242" s="241">
        <v>0</v>
      </c>
      <c r="W242" s="241">
        <v>0</v>
      </c>
      <c r="X242" s="241">
        <v>0</v>
      </c>
      <c r="Y242" s="241">
        <v>0</v>
      </c>
      <c r="Z242" s="240">
        <v>918.91800000000001</v>
      </c>
      <c r="AA242" s="240">
        <v>0</v>
      </c>
      <c r="AB242" s="255">
        <v>918.91800000000001</v>
      </c>
      <c r="AC242" s="474" t="s">
        <v>374</v>
      </c>
      <c r="AD242" s="474" t="s">
        <v>403</v>
      </c>
      <c r="AE242" s="291"/>
      <c r="AF242" s="291"/>
      <c r="AG242" s="291"/>
      <c r="AH242" s="291"/>
      <c r="AI242" s="291"/>
    </row>
    <row r="243" spans="1:35">
      <c r="A243" s="292"/>
      <c r="B243" s="481"/>
      <c r="C243" s="475"/>
      <c r="D243" s="292"/>
      <c r="E243" s="292"/>
      <c r="F243" s="254" t="s">
        <v>18</v>
      </c>
      <c r="G243" s="254"/>
      <c r="H243" s="241"/>
      <c r="I243" s="241"/>
      <c r="J243" s="241"/>
      <c r="K243" s="241"/>
      <c r="L243" s="241"/>
      <c r="M243" s="241"/>
      <c r="N243" s="241"/>
      <c r="O243" s="241"/>
      <c r="P243" s="241"/>
      <c r="Q243" s="241"/>
      <c r="R243" s="241"/>
      <c r="S243" s="241"/>
      <c r="T243" s="241"/>
      <c r="U243" s="241"/>
      <c r="V243" s="241"/>
      <c r="W243" s="241"/>
      <c r="X243" s="241"/>
      <c r="Y243" s="241"/>
      <c r="Z243" s="240">
        <v>0</v>
      </c>
      <c r="AA243" s="240">
        <v>0</v>
      </c>
      <c r="AB243" s="255">
        <v>0</v>
      </c>
      <c r="AC243" s="475"/>
      <c r="AD243" s="475"/>
      <c r="AE243" s="292"/>
      <c r="AF243" s="292"/>
      <c r="AG243" s="292"/>
      <c r="AH243" s="292"/>
      <c r="AI243" s="292"/>
    </row>
    <row r="244" spans="1:35">
      <c r="A244" s="292"/>
      <c r="B244" s="481"/>
      <c r="C244" s="475"/>
      <c r="D244" s="292"/>
      <c r="E244" s="292"/>
      <c r="F244" s="254" t="s">
        <v>48</v>
      </c>
      <c r="G244" s="254"/>
      <c r="H244" s="241"/>
      <c r="I244" s="241"/>
      <c r="J244" s="241"/>
      <c r="K244" s="241"/>
      <c r="L244" s="241"/>
      <c r="M244" s="241"/>
      <c r="N244" s="241"/>
      <c r="O244" s="241"/>
      <c r="P244" s="241"/>
      <c r="Q244" s="241"/>
      <c r="R244" s="241"/>
      <c r="S244" s="241"/>
      <c r="T244" s="241"/>
      <c r="U244" s="241"/>
      <c r="V244" s="241"/>
      <c r="W244" s="241"/>
      <c r="X244" s="241"/>
      <c r="Y244" s="241"/>
      <c r="Z244" s="240">
        <v>0</v>
      </c>
      <c r="AA244" s="240">
        <v>0</v>
      </c>
      <c r="AB244" s="255">
        <v>0</v>
      </c>
      <c r="AC244" s="475"/>
      <c r="AD244" s="475"/>
      <c r="AE244" s="292"/>
      <c r="AF244" s="292"/>
      <c r="AG244" s="292"/>
      <c r="AH244" s="292"/>
      <c r="AI244" s="292"/>
    </row>
    <row r="245" spans="1:35" ht="31.5">
      <c r="A245" s="292"/>
      <c r="B245" s="481"/>
      <c r="C245" s="475"/>
      <c r="D245" s="292"/>
      <c r="E245" s="292"/>
      <c r="F245" s="254" t="s">
        <v>14</v>
      </c>
      <c r="G245" s="254"/>
      <c r="H245" s="241">
        <v>0</v>
      </c>
      <c r="I245" s="241">
        <v>0</v>
      </c>
      <c r="J245" s="241">
        <v>0</v>
      </c>
      <c r="K245" s="241">
        <v>0</v>
      </c>
      <c r="L245" s="241">
        <v>0</v>
      </c>
      <c r="M245" s="241">
        <v>918.91800000000001</v>
      </c>
      <c r="N245" s="241">
        <v>0</v>
      </c>
      <c r="O245" s="241">
        <v>0</v>
      </c>
      <c r="P245" s="241">
        <v>0</v>
      </c>
      <c r="Q245" s="241">
        <v>0</v>
      </c>
      <c r="R245" s="241">
        <v>0</v>
      </c>
      <c r="S245" s="241">
        <v>0</v>
      </c>
      <c r="T245" s="241">
        <v>0</v>
      </c>
      <c r="U245" s="241">
        <v>0</v>
      </c>
      <c r="V245" s="241">
        <v>0</v>
      </c>
      <c r="W245" s="241"/>
      <c r="X245" s="241">
        <v>0</v>
      </c>
      <c r="Y245" s="241">
        <v>0</v>
      </c>
      <c r="Z245" s="240">
        <v>918.91800000000001</v>
      </c>
      <c r="AA245" s="240">
        <v>0</v>
      </c>
      <c r="AB245" s="255">
        <v>918.91800000000001</v>
      </c>
      <c r="AC245" s="475"/>
      <c r="AD245" s="475"/>
      <c r="AE245" s="292"/>
      <c r="AF245" s="292"/>
      <c r="AG245" s="292"/>
      <c r="AH245" s="292"/>
      <c r="AI245" s="292"/>
    </row>
    <row r="246" spans="1:35" ht="31.5">
      <c r="A246" s="293"/>
      <c r="B246" s="482"/>
      <c r="C246" s="476"/>
      <c r="D246" s="293"/>
      <c r="E246" s="293"/>
      <c r="F246" s="125" t="s">
        <v>366</v>
      </c>
      <c r="G246" s="125"/>
      <c r="H246" s="241">
        <v>0</v>
      </c>
      <c r="I246" s="241">
        <v>0</v>
      </c>
      <c r="J246" s="241">
        <v>0</v>
      </c>
      <c r="K246" s="241">
        <v>0</v>
      </c>
      <c r="L246" s="241">
        <v>0</v>
      </c>
      <c r="M246" s="241">
        <v>918.91800000000001</v>
      </c>
      <c r="N246" s="241">
        <v>0</v>
      </c>
      <c r="O246" s="241">
        <v>0</v>
      </c>
      <c r="P246" s="241">
        <v>0</v>
      </c>
      <c r="Q246" s="241">
        <v>0</v>
      </c>
      <c r="R246" s="241">
        <v>0</v>
      </c>
      <c r="S246" s="241">
        <v>0</v>
      </c>
      <c r="T246" s="241">
        <v>0</v>
      </c>
      <c r="U246" s="241">
        <v>0</v>
      </c>
      <c r="V246" s="241">
        <v>0</v>
      </c>
      <c r="W246" s="241">
        <v>0</v>
      </c>
      <c r="X246" s="241">
        <v>0</v>
      </c>
      <c r="Y246" s="241">
        <v>0</v>
      </c>
      <c r="Z246" s="240">
        <v>918.91800000000001</v>
      </c>
      <c r="AA246" s="240">
        <v>0</v>
      </c>
      <c r="AB246" s="255">
        <v>918.91800000000001</v>
      </c>
      <c r="AC246" s="476"/>
      <c r="AD246" s="476"/>
      <c r="AE246" s="293"/>
      <c r="AF246" s="293"/>
      <c r="AG246" s="293"/>
      <c r="AH246" s="293"/>
      <c r="AI246" s="293"/>
    </row>
    <row r="247" spans="1:35" collapsed="1">
      <c r="A247" s="498" t="s">
        <v>27</v>
      </c>
      <c r="B247" s="264" t="s">
        <v>53</v>
      </c>
      <c r="C247" s="265"/>
      <c r="D247" s="265"/>
      <c r="E247" s="266"/>
      <c r="F247" s="19" t="s">
        <v>2</v>
      </c>
      <c r="G247" s="16">
        <v>2198.0754999999999</v>
      </c>
      <c r="H247" s="16">
        <v>60910.39</v>
      </c>
      <c r="I247" s="16">
        <v>44438.866999999998</v>
      </c>
      <c r="J247" s="16">
        <v>43097.413</v>
      </c>
      <c r="K247" s="16">
        <v>44337.891000000003</v>
      </c>
      <c r="L247" s="16">
        <v>35785.707999999999</v>
      </c>
      <c r="M247" s="16">
        <v>30608.171999999999</v>
      </c>
      <c r="N247" s="16">
        <v>30603.294000000002</v>
      </c>
      <c r="O247" s="16">
        <v>33356.652000000002</v>
      </c>
      <c r="P247" s="16">
        <v>34128.058000000005</v>
      </c>
      <c r="Q247" s="16">
        <v>26158.188999999998</v>
      </c>
      <c r="R247" s="16">
        <v>38859.665999999997</v>
      </c>
      <c r="S247" s="16">
        <v>12065.812999999998</v>
      </c>
      <c r="T247" s="16">
        <v>0</v>
      </c>
      <c r="U247" s="16">
        <v>0</v>
      </c>
      <c r="V247" s="16">
        <v>0</v>
      </c>
      <c r="W247" s="16">
        <v>18450</v>
      </c>
      <c r="X247" s="16">
        <v>0</v>
      </c>
      <c r="Y247" s="16">
        <v>0</v>
      </c>
      <c r="Z247" s="16">
        <v>154854.36499999999</v>
      </c>
      <c r="AA247" s="16">
        <v>69375.478999999992</v>
      </c>
      <c r="AB247" s="16">
        <v>452800.11300000007</v>
      </c>
      <c r="AC247" s="465"/>
      <c r="AD247" s="465"/>
      <c r="AE247" s="465"/>
      <c r="AF247" s="465"/>
      <c r="AG247" s="465"/>
      <c r="AH247" s="465"/>
      <c r="AI247" s="465"/>
    </row>
    <row r="248" spans="1:35">
      <c r="A248" s="499"/>
      <c r="B248" s="267"/>
      <c r="C248" s="268"/>
      <c r="D248" s="268"/>
      <c r="E248" s="269"/>
      <c r="F248" s="19" t="s">
        <v>18</v>
      </c>
      <c r="G248" s="16">
        <v>2088.1717250000002</v>
      </c>
      <c r="H248" s="16">
        <v>40505.409350000002</v>
      </c>
      <c r="I248" s="16">
        <v>29551.846555</v>
      </c>
      <c r="J248" s="16">
        <v>28659.779644999995</v>
      </c>
      <c r="K248" s="16">
        <v>26984.697515</v>
      </c>
      <c r="L248" s="16">
        <v>23797.49582</v>
      </c>
      <c r="M248" s="16">
        <v>20354.434380000002</v>
      </c>
      <c r="N248" s="16">
        <v>20351.19051</v>
      </c>
      <c r="O248" s="16">
        <v>22182.173580000002</v>
      </c>
      <c r="P248" s="16">
        <v>22695.158570000003</v>
      </c>
      <c r="Q248" s="16">
        <v>17395.195684999999</v>
      </c>
      <c r="R248" s="16">
        <v>25841.677890000006</v>
      </c>
      <c r="S248" s="16">
        <v>8023.7656449999995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102978.15272500001</v>
      </c>
      <c r="AA248" s="16">
        <v>33865.443535000006</v>
      </c>
      <c r="AB248" s="16">
        <v>286342.82514500001</v>
      </c>
      <c r="AC248" s="466"/>
      <c r="AD248" s="466"/>
      <c r="AE248" s="466"/>
      <c r="AF248" s="466"/>
      <c r="AG248" s="466"/>
      <c r="AH248" s="466"/>
      <c r="AI248" s="466"/>
    </row>
    <row r="249" spans="1:35">
      <c r="A249" s="499"/>
      <c r="B249" s="267"/>
      <c r="C249" s="268"/>
      <c r="D249" s="268"/>
      <c r="E249" s="269"/>
      <c r="F249" s="19" t="s">
        <v>48</v>
      </c>
      <c r="G249" s="16">
        <v>109.90377500000001</v>
      </c>
      <c r="H249" s="16">
        <v>2131.8636500000002</v>
      </c>
      <c r="I249" s="16">
        <v>1555.3603450000001</v>
      </c>
      <c r="J249" s="16">
        <v>1508.4094550000002</v>
      </c>
      <c r="K249" s="16">
        <v>1551.8261850000004</v>
      </c>
      <c r="L249" s="16">
        <v>1252.4997800000001</v>
      </c>
      <c r="M249" s="16">
        <v>1071.2860200000002</v>
      </c>
      <c r="N249" s="16">
        <v>1071.1152900000002</v>
      </c>
      <c r="O249" s="16">
        <v>1167.4828200000002</v>
      </c>
      <c r="P249" s="16">
        <v>1194.4820300000001</v>
      </c>
      <c r="Q249" s="16">
        <v>915.5366150000001</v>
      </c>
      <c r="R249" s="16">
        <v>1360.0883100000001</v>
      </c>
      <c r="S249" s="16">
        <v>422.30345499999999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5419.9027750000005</v>
      </c>
      <c r="AA249" s="16">
        <v>1782.3917650000001</v>
      </c>
      <c r="AB249" s="16">
        <v>15202.253954999998</v>
      </c>
      <c r="AC249" s="466"/>
      <c r="AD249" s="466"/>
      <c r="AE249" s="466"/>
      <c r="AF249" s="466"/>
      <c r="AG249" s="466"/>
      <c r="AH249" s="466"/>
      <c r="AI249" s="466"/>
    </row>
    <row r="250" spans="1:35" s="128" customFormat="1" ht="31.5">
      <c r="A250" s="500"/>
      <c r="B250" s="270"/>
      <c r="C250" s="271"/>
      <c r="D250" s="271"/>
      <c r="E250" s="272"/>
      <c r="F250" s="242" t="s">
        <v>14</v>
      </c>
      <c r="G250" s="16">
        <v>0</v>
      </c>
      <c r="H250" s="16">
        <v>18273.116999999998</v>
      </c>
      <c r="I250" s="16">
        <v>13331.660099999999</v>
      </c>
      <c r="J250" s="16">
        <v>12929.223899999997</v>
      </c>
      <c r="K250" s="16">
        <v>15801.3673</v>
      </c>
      <c r="L250" s="16">
        <v>10735.7124</v>
      </c>
      <c r="M250" s="16">
        <v>9182.4515999999985</v>
      </c>
      <c r="N250" s="16">
        <v>9180.9881999999998</v>
      </c>
      <c r="O250" s="16">
        <v>10006.995599999998</v>
      </c>
      <c r="P250" s="16">
        <v>10238.4174</v>
      </c>
      <c r="Q250" s="16">
        <v>7847.4566999999988</v>
      </c>
      <c r="R250" s="16">
        <v>11657.899799999999</v>
      </c>
      <c r="S250" s="16">
        <v>3619.743899999999</v>
      </c>
      <c r="T250" s="16">
        <v>0</v>
      </c>
      <c r="U250" s="16">
        <v>0</v>
      </c>
      <c r="V250" s="16">
        <v>0</v>
      </c>
      <c r="W250" s="16">
        <v>18450</v>
      </c>
      <c r="X250" s="16">
        <v>0</v>
      </c>
      <c r="Y250" s="16">
        <v>0</v>
      </c>
      <c r="Z250" s="16">
        <v>46456.309500000003</v>
      </c>
      <c r="AA250" s="16">
        <v>33727.643700000001</v>
      </c>
      <c r="AB250" s="16">
        <v>151255.03389999998</v>
      </c>
      <c r="AC250" s="467"/>
      <c r="AD250" s="467"/>
      <c r="AE250" s="467"/>
      <c r="AF250" s="467"/>
      <c r="AG250" s="467"/>
      <c r="AH250" s="467"/>
      <c r="AI250" s="467"/>
    </row>
    <row r="251" spans="1:35" collapsed="1">
      <c r="A251" s="486" t="s">
        <v>569</v>
      </c>
      <c r="B251" s="489" t="s">
        <v>315</v>
      </c>
      <c r="C251" s="490"/>
      <c r="D251" s="490"/>
      <c r="E251" s="491"/>
      <c r="F251" s="133" t="s">
        <v>2</v>
      </c>
      <c r="G251" s="133"/>
      <c r="H251" s="59">
        <v>8390.7520000000004</v>
      </c>
      <c r="I251" s="59">
        <v>10180.317999999999</v>
      </c>
      <c r="J251" s="59">
        <v>1553.444</v>
      </c>
      <c r="K251" s="59">
        <v>8339.3780000000006</v>
      </c>
      <c r="L251" s="59">
        <v>0</v>
      </c>
      <c r="M251" s="59">
        <v>0</v>
      </c>
      <c r="N251" s="59">
        <v>0</v>
      </c>
      <c r="O251" s="59">
        <v>0</v>
      </c>
      <c r="P251" s="59">
        <v>0</v>
      </c>
      <c r="Q251" s="59">
        <v>0</v>
      </c>
      <c r="R251" s="59">
        <v>0</v>
      </c>
      <c r="S251" s="59">
        <v>0</v>
      </c>
      <c r="T251" s="59">
        <v>0</v>
      </c>
      <c r="U251" s="59">
        <v>0</v>
      </c>
      <c r="V251" s="59">
        <v>0</v>
      </c>
      <c r="W251" s="59">
        <v>0</v>
      </c>
      <c r="X251" s="59">
        <v>0</v>
      </c>
      <c r="Y251" s="59">
        <v>0</v>
      </c>
      <c r="Z251" s="59">
        <v>0</v>
      </c>
      <c r="AA251" s="59">
        <v>0</v>
      </c>
      <c r="AB251" s="59">
        <v>28463.892</v>
      </c>
      <c r="AC251" s="477"/>
      <c r="AD251" s="477"/>
      <c r="AE251" s="477"/>
      <c r="AF251" s="477"/>
      <c r="AG251" s="477"/>
      <c r="AH251" s="477"/>
      <c r="AI251" s="477"/>
    </row>
    <row r="252" spans="1:35">
      <c r="A252" s="487"/>
      <c r="B252" s="492"/>
      <c r="C252" s="493"/>
      <c r="D252" s="493"/>
      <c r="E252" s="494"/>
      <c r="F252" s="133" t="s">
        <v>18</v>
      </c>
      <c r="G252" s="133"/>
      <c r="H252" s="59">
        <v>5579.8500800000002</v>
      </c>
      <c r="I252" s="59">
        <v>6769.9114699999991</v>
      </c>
      <c r="J252" s="59">
        <v>1033.04026</v>
      </c>
      <c r="K252" s="59">
        <v>3045.6863699999999</v>
      </c>
      <c r="L252" s="59">
        <v>0</v>
      </c>
      <c r="M252" s="59">
        <v>0</v>
      </c>
      <c r="N252" s="59">
        <v>0</v>
      </c>
      <c r="O252" s="59">
        <v>0</v>
      </c>
      <c r="P252" s="59">
        <v>0</v>
      </c>
      <c r="Q252" s="59">
        <v>0</v>
      </c>
      <c r="R252" s="59">
        <v>0</v>
      </c>
      <c r="S252" s="59">
        <v>0</v>
      </c>
      <c r="T252" s="59">
        <v>0</v>
      </c>
      <c r="U252" s="59">
        <v>0</v>
      </c>
      <c r="V252" s="59">
        <v>0</v>
      </c>
      <c r="W252" s="59">
        <v>0</v>
      </c>
      <c r="X252" s="59">
        <v>0</v>
      </c>
      <c r="Y252" s="59">
        <v>0</v>
      </c>
      <c r="Z252" s="59">
        <v>0</v>
      </c>
      <c r="AA252" s="59">
        <v>0</v>
      </c>
      <c r="AB252" s="59">
        <v>16428.48818</v>
      </c>
      <c r="AC252" s="478"/>
      <c r="AD252" s="478"/>
      <c r="AE252" s="478"/>
      <c r="AF252" s="478"/>
      <c r="AG252" s="478"/>
      <c r="AH252" s="478"/>
      <c r="AI252" s="478"/>
    </row>
    <row r="253" spans="1:35">
      <c r="A253" s="487"/>
      <c r="B253" s="492"/>
      <c r="C253" s="493"/>
      <c r="D253" s="493"/>
      <c r="E253" s="494"/>
      <c r="F253" s="133" t="s">
        <v>48</v>
      </c>
      <c r="G253" s="133"/>
      <c r="H253" s="59">
        <v>293.67632000000003</v>
      </c>
      <c r="I253" s="59">
        <v>356.31112999999999</v>
      </c>
      <c r="J253" s="59">
        <v>54.370540000000005</v>
      </c>
      <c r="K253" s="59">
        <v>291.87823000000003</v>
      </c>
      <c r="L253" s="59">
        <v>0</v>
      </c>
      <c r="M253" s="59">
        <v>0</v>
      </c>
      <c r="N253" s="59">
        <v>0</v>
      </c>
      <c r="O253" s="59">
        <v>0</v>
      </c>
      <c r="P253" s="59">
        <v>0</v>
      </c>
      <c r="Q253" s="59">
        <v>0</v>
      </c>
      <c r="R253" s="59">
        <v>0</v>
      </c>
      <c r="S253" s="59">
        <v>0</v>
      </c>
      <c r="T253" s="59">
        <v>0</v>
      </c>
      <c r="U253" s="59">
        <v>0</v>
      </c>
      <c r="V253" s="59">
        <v>0</v>
      </c>
      <c r="W253" s="59">
        <v>0</v>
      </c>
      <c r="X253" s="59">
        <v>0</v>
      </c>
      <c r="Y253" s="59">
        <v>0</v>
      </c>
      <c r="Z253" s="59">
        <v>0</v>
      </c>
      <c r="AA253" s="59">
        <v>0</v>
      </c>
      <c r="AB253" s="59">
        <v>996.23622000000012</v>
      </c>
      <c r="AC253" s="478"/>
      <c r="AD253" s="478"/>
      <c r="AE253" s="478"/>
      <c r="AF253" s="478"/>
      <c r="AG253" s="478"/>
      <c r="AH253" s="478"/>
      <c r="AI253" s="478"/>
    </row>
    <row r="254" spans="1:35" s="128" customFormat="1" ht="31.5">
      <c r="A254" s="488"/>
      <c r="B254" s="495"/>
      <c r="C254" s="496"/>
      <c r="D254" s="496"/>
      <c r="E254" s="497"/>
      <c r="F254" s="58" t="s">
        <v>14</v>
      </c>
      <c r="G254" s="58"/>
      <c r="H254" s="59">
        <v>2517.2256000000002</v>
      </c>
      <c r="I254" s="59">
        <v>3054.0954000000002</v>
      </c>
      <c r="J254" s="59">
        <v>466.03319999999997</v>
      </c>
      <c r="K254" s="59">
        <v>5001.8134</v>
      </c>
      <c r="L254" s="59">
        <v>0</v>
      </c>
      <c r="M254" s="59">
        <v>0</v>
      </c>
      <c r="N254" s="59">
        <v>0</v>
      </c>
      <c r="O254" s="59">
        <v>0</v>
      </c>
      <c r="P254" s="59">
        <v>0</v>
      </c>
      <c r="Q254" s="59">
        <v>0</v>
      </c>
      <c r="R254" s="59">
        <v>0</v>
      </c>
      <c r="S254" s="59">
        <v>0</v>
      </c>
      <c r="T254" s="59">
        <v>0</v>
      </c>
      <c r="U254" s="59">
        <v>0</v>
      </c>
      <c r="V254" s="59">
        <v>0</v>
      </c>
      <c r="W254" s="59">
        <v>0</v>
      </c>
      <c r="X254" s="59">
        <v>0</v>
      </c>
      <c r="Y254" s="59">
        <v>0</v>
      </c>
      <c r="Z254" s="59">
        <v>0</v>
      </c>
      <c r="AA254" s="59">
        <v>0</v>
      </c>
      <c r="AB254" s="59">
        <v>11039.167600000001</v>
      </c>
      <c r="AC254" s="479"/>
      <c r="AD254" s="479"/>
      <c r="AE254" s="479"/>
      <c r="AF254" s="479"/>
      <c r="AG254" s="479"/>
      <c r="AH254" s="479"/>
      <c r="AI254" s="479"/>
    </row>
    <row r="255" spans="1:35">
      <c r="A255" s="291" t="s">
        <v>570</v>
      </c>
      <c r="B255" s="276" t="s">
        <v>314</v>
      </c>
      <c r="C255" s="294" t="s">
        <v>55</v>
      </c>
      <c r="D255" s="303" t="s">
        <v>15</v>
      </c>
      <c r="E255" s="501">
        <v>0.108</v>
      </c>
      <c r="F255" s="254" t="s">
        <v>2</v>
      </c>
      <c r="G255" s="254"/>
      <c r="H255" s="241">
        <v>0</v>
      </c>
      <c r="I255" s="241">
        <v>0</v>
      </c>
      <c r="J255" s="241">
        <v>1553.444</v>
      </c>
      <c r="K255" s="241">
        <v>0</v>
      </c>
      <c r="L255" s="241">
        <v>0</v>
      </c>
      <c r="M255" s="241">
        <v>0</v>
      </c>
      <c r="N255" s="241">
        <v>0</v>
      </c>
      <c r="O255" s="241">
        <v>0</v>
      </c>
      <c r="P255" s="241">
        <v>0</v>
      </c>
      <c r="Q255" s="241">
        <v>0</v>
      </c>
      <c r="R255" s="241">
        <v>0</v>
      </c>
      <c r="S255" s="241">
        <v>0</v>
      </c>
      <c r="T255" s="241">
        <v>0</v>
      </c>
      <c r="U255" s="241">
        <v>0</v>
      </c>
      <c r="V255" s="241">
        <v>0</v>
      </c>
      <c r="W255" s="241">
        <v>0</v>
      </c>
      <c r="X255" s="241">
        <v>0</v>
      </c>
      <c r="Y255" s="241">
        <v>0</v>
      </c>
      <c r="Z255" s="240">
        <v>0</v>
      </c>
      <c r="AA255" s="240">
        <v>0</v>
      </c>
      <c r="AB255" s="255">
        <v>1553.444</v>
      </c>
      <c r="AC255" s="285" t="s">
        <v>374</v>
      </c>
      <c r="AD255" s="285" t="s">
        <v>403</v>
      </c>
      <c r="AE255" s="315"/>
      <c r="AF255" s="315"/>
      <c r="AG255" s="315"/>
      <c r="AH255" s="315"/>
      <c r="AI255" s="315"/>
    </row>
    <row r="256" spans="1:35">
      <c r="A256" s="292"/>
      <c r="B256" s="277"/>
      <c r="C256" s="295"/>
      <c r="D256" s="304"/>
      <c r="E256" s="502"/>
      <c r="F256" s="254" t="s">
        <v>18</v>
      </c>
      <c r="G256" s="254"/>
      <c r="H256" s="241">
        <v>0</v>
      </c>
      <c r="I256" s="241">
        <v>0</v>
      </c>
      <c r="J256" s="241">
        <v>1033.04026</v>
      </c>
      <c r="K256" s="241">
        <v>0</v>
      </c>
      <c r="L256" s="241">
        <v>0</v>
      </c>
      <c r="M256" s="241">
        <v>0</v>
      </c>
      <c r="N256" s="241">
        <v>0</v>
      </c>
      <c r="O256" s="241">
        <v>0</v>
      </c>
      <c r="P256" s="241">
        <v>0</v>
      </c>
      <c r="Q256" s="241">
        <v>0</v>
      </c>
      <c r="R256" s="241">
        <v>0</v>
      </c>
      <c r="S256" s="241">
        <v>0</v>
      </c>
      <c r="T256" s="241">
        <v>0</v>
      </c>
      <c r="U256" s="241">
        <v>0</v>
      </c>
      <c r="V256" s="241">
        <v>0</v>
      </c>
      <c r="W256" s="241">
        <v>0</v>
      </c>
      <c r="X256" s="241">
        <v>0</v>
      </c>
      <c r="Y256" s="241">
        <v>0</v>
      </c>
      <c r="Z256" s="240">
        <v>0</v>
      </c>
      <c r="AA256" s="240">
        <v>0</v>
      </c>
      <c r="AB256" s="255">
        <v>1033.04026</v>
      </c>
      <c r="AC256" s="298"/>
      <c r="AD256" s="298"/>
      <c r="AE256" s="316"/>
      <c r="AF256" s="316"/>
      <c r="AG256" s="316"/>
      <c r="AH256" s="316"/>
      <c r="AI256" s="316"/>
    </row>
    <row r="257" spans="1:35">
      <c r="A257" s="292"/>
      <c r="B257" s="277"/>
      <c r="C257" s="295"/>
      <c r="D257" s="304"/>
      <c r="E257" s="502"/>
      <c r="F257" s="254" t="s">
        <v>48</v>
      </c>
      <c r="G257" s="254"/>
      <c r="H257" s="241">
        <v>0</v>
      </c>
      <c r="I257" s="241">
        <v>0</v>
      </c>
      <c r="J257" s="241">
        <v>54.370540000000005</v>
      </c>
      <c r="K257" s="241">
        <v>0</v>
      </c>
      <c r="L257" s="241">
        <v>0</v>
      </c>
      <c r="M257" s="241">
        <v>0</v>
      </c>
      <c r="N257" s="241">
        <v>0</v>
      </c>
      <c r="O257" s="241">
        <v>0</v>
      </c>
      <c r="P257" s="241">
        <v>0</v>
      </c>
      <c r="Q257" s="241">
        <v>0</v>
      </c>
      <c r="R257" s="241">
        <v>0</v>
      </c>
      <c r="S257" s="241">
        <v>0</v>
      </c>
      <c r="T257" s="241">
        <v>0</v>
      </c>
      <c r="U257" s="241">
        <v>0</v>
      </c>
      <c r="V257" s="241">
        <v>0</v>
      </c>
      <c r="W257" s="241">
        <v>0</v>
      </c>
      <c r="X257" s="241">
        <v>0</v>
      </c>
      <c r="Y257" s="241">
        <v>0</v>
      </c>
      <c r="Z257" s="240">
        <v>0</v>
      </c>
      <c r="AA257" s="240">
        <v>0</v>
      </c>
      <c r="AB257" s="255">
        <v>54.370540000000005</v>
      </c>
      <c r="AC257" s="298"/>
      <c r="AD257" s="298"/>
      <c r="AE257" s="316"/>
      <c r="AF257" s="316"/>
      <c r="AG257" s="316"/>
      <c r="AH257" s="316"/>
      <c r="AI257" s="316"/>
    </row>
    <row r="258" spans="1:35" ht="31.5">
      <c r="A258" s="293"/>
      <c r="B258" s="278"/>
      <c r="C258" s="296"/>
      <c r="D258" s="305"/>
      <c r="E258" s="503"/>
      <c r="F258" s="254" t="s">
        <v>14</v>
      </c>
      <c r="G258" s="254"/>
      <c r="H258" s="241">
        <v>0</v>
      </c>
      <c r="I258" s="241">
        <v>0</v>
      </c>
      <c r="J258" s="241">
        <v>466.03319999999997</v>
      </c>
      <c r="K258" s="241">
        <v>0</v>
      </c>
      <c r="L258" s="241">
        <v>0</v>
      </c>
      <c r="M258" s="241">
        <v>0</v>
      </c>
      <c r="N258" s="241">
        <v>0</v>
      </c>
      <c r="O258" s="241">
        <v>0</v>
      </c>
      <c r="P258" s="241">
        <v>0</v>
      </c>
      <c r="Q258" s="241">
        <v>0</v>
      </c>
      <c r="R258" s="241">
        <v>0</v>
      </c>
      <c r="S258" s="241">
        <v>0</v>
      </c>
      <c r="T258" s="241">
        <v>0</v>
      </c>
      <c r="U258" s="241">
        <v>0</v>
      </c>
      <c r="V258" s="241">
        <v>0</v>
      </c>
      <c r="W258" s="241">
        <v>0</v>
      </c>
      <c r="X258" s="241">
        <v>0</v>
      </c>
      <c r="Y258" s="241">
        <v>0</v>
      </c>
      <c r="Z258" s="240">
        <v>0</v>
      </c>
      <c r="AA258" s="240">
        <v>0</v>
      </c>
      <c r="AB258" s="255">
        <v>466.03319999999997</v>
      </c>
      <c r="AC258" s="299"/>
      <c r="AD258" s="299"/>
      <c r="AE258" s="317"/>
      <c r="AF258" s="317"/>
      <c r="AG258" s="317"/>
      <c r="AH258" s="317"/>
      <c r="AI258" s="317"/>
    </row>
    <row r="259" spans="1:35">
      <c r="A259" s="291" t="s">
        <v>571</v>
      </c>
      <c r="B259" s="276" t="s">
        <v>298</v>
      </c>
      <c r="C259" s="294" t="s">
        <v>55</v>
      </c>
      <c r="D259" s="303" t="s">
        <v>15</v>
      </c>
      <c r="E259" s="501">
        <v>0.32700000000000001</v>
      </c>
      <c r="F259" s="254" t="s">
        <v>2</v>
      </c>
      <c r="G259" s="254"/>
      <c r="H259" s="241">
        <v>0</v>
      </c>
      <c r="I259" s="241">
        <v>5784.4</v>
      </c>
      <c r="J259" s="241">
        <v>0</v>
      </c>
      <c r="K259" s="241">
        <v>1955.2919999999999</v>
      </c>
      <c r="L259" s="241">
        <v>0</v>
      </c>
      <c r="M259" s="241">
        <v>0</v>
      </c>
      <c r="N259" s="241">
        <v>0</v>
      </c>
      <c r="O259" s="241">
        <v>0</v>
      </c>
      <c r="P259" s="241">
        <v>0</v>
      </c>
      <c r="Q259" s="241">
        <v>0</v>
      </c>
      <c r="R259" s="241">
        <v>0</v>
      </c>
      <c r="S259" s="241">
        <v>0</v>
      </c>
      <c r="T259" s="241">
        <v>0</v>
      </c>
      <c r="U259" s="241">
        <v>0</v>
      </c>
      <c r="V259" s="241">
        <v>0</v>
      </c>
      <c r="W259" s="241">
        <v>0</v>
      </c>
      <c r="X259" s="241">
        <v>0</v>
      </c>
      <c r="Y259" s="241">
        <v>0</v>
      </c>
      <c r="Z259" s="240">
        <v>0</v>
      </c>
      <c r="AA259" s="240">
        <v>0</v>
      </c>
      <c r="AB259" s="255">
        <v>7739.6919999999991</v>
      </c>
      <c r="AC259" s="285" t="s">
        <v>374</v>
      </c>
      <c r="AD259" s="285" t="s">
        <v>403</v>
      </c>
      <c r="AE259" s="315"/>
      <c r="AF259" s="315"/>
      <c r="AG259" s="315"/>
      <c r="AH259" s="315"/>
      <c r="AI259" s="315"/>
    </row>
    <row r="260" spans="1:35">
      <c r="A260" s="292"/>
      <c r="B260" s="277"/>
      <c r="C260" s="295"/>
      <c r="D260" s="304"/>
      <c r="E260" s="502"/>
      <c r="F260" s="254" t="s">
        <v>18</v>
      </c>
      <c r="G260" s="254"/>
      <c r="H260" s="241">
        <v>0</v>
      </c>
      <c r="I260" s="241">
        <v>3846.6259999999997</v>
      </c>
      <c r="J260" s="241">
        <v>0</v>
      </c>
      <c r="K260" s="241">
        <v>1300.26918</v>
      </c>
      <c r="L260" s="241">
        <v>0</v>
      </c>
      <c r="M260" s="241">
        <v>0</v>
      </c>
      <c r="N260" s="241">
        <v>0</v>
      </c>
      <c r="O260" s="241">
        <v>0</v>
      </c>
      <c r="P260" s="241">
        <v>0</v>
      </c>
      <c r="Q260" s="241">
        <v>0</v>
      </c>
      <c r="R260" s="241">
        <v>0</v>
      </c>
      <c r="S260" s="241">
        <v>0</v>
      </c>
      <c r="T260" s="241">
        <v>0</v>
      </c>
      <c r="U260" s="241">
        <v>0</v>
      </c>
      <c r="V260" s="241">
        <v>0</v>
      </c>
      <c r="W260" s="241">
        <v>0</v>
      </c>
      <c r="X260" s="241">
        <v>0</v>
      </c>
      <c r="Y260" s="241">
        <v>0</v>
      </c>
      <c r="Z260" s="240">
        <v>0</v>
      </c>
      <c r="AA260" s="240">
        <v>0</v>
      </c>
      <c r="AB260" s="255">
        <v>5146.8951799999995</v>
      </c>
      <c r="AC260" s="298"/>
      <c r="AD260" s="298"/>
      <c r="AE260" s="316"/>
      <c r="AF260" s="316"/>
      <c r="AG260" s="316"/>
      <c r="AH260" s="316"/>
      <c r="AI260" s="316"/>
    </row>
    <row r="261" spans="1:35">
      <c r="A261" s="292"/>
      <c r="B261" s="277"/>
      <c r="C261" s="295"/>
      <c r="D261" s="304"/>
      <c r="E261" s="502"/>
      <c r="F261" s="254" t="s">
        <v>48</v>
      </c>
      <c r="G261" s="254"/>
      <c r="H261" s="241">
        <v>0</v>
      </c>
      <c r="I261" s="241">
        <v>202.45400000000001</v>
      </c>
      <c r="J261" s="241">
        <v>0</v>
      </c>
      <c r="K261" s="241">
        <v>68.435220000000001</v>
      </c>
      <c r="L261" s="241">
        <v>0</v>
      </c>
      <c r="M261" s="241">
        <v>0</v>
      </c>
      <c r="N261" s="241">
        <v>0</v>
      </c>
      <c r="O261" s="241">
        <v>0</v>
      </c>
      <c r="P261" s="241">
        <v>0</v>
      </c>
      <c r="Q261" s="241">
        <v>0</v>
      </c>
      <c r="R261" s="241">
        <v>0</v>
      </c>
      <c r="S261" s="241">
        <v>0</v>
      </c>
      <c r="T261" s="241">
        <v>0</v>
      </c>
      <c r="U261" s="241">
        <v>0</v>
      </c>
      <c r="V261" s="241">
        <v>0</v>
      </c>
      <c r="W261" s="241">
        <v>0</v>
      </c>
      <c r="X261" s="241">
        <v>0</v>
      </c>
      <c r="Y261" s="241">
        <v>0</v>
      </c>
      <c r="Z261" s="240">
        <v>0</v>
      </c>
      <c r="AA261" s="240">
        <v>0</v>
      </c>
      <c r="AB261" s="255">
        <v>270.88922000000002</v>
      </c>
      <c r="AC261" s="298"/>
      <c r="AD261" s="298"/>
      <c r="AE261" s="316"/>
      <c r="AF261" s="316"/>
      <c r="AG261" s="316"/>
      <c r="AH261" s="316"/>
      <c r="AI261" s="316"/>
    </row>
    <row r="262" spans="1:35" ht="31.5">
      <c r="A262" s="293"/>
      <c r="B262" s="278"/>
      <c r="C262" s="296"/>
      <c r="D262" s="305"/>
      <c r="E262" s="503"/>
      <c r="F262" s="254" t="s">
        <v>14</v>
      </c>
      <c r="G262" s="254"/>
      <c r="H262" s="241">
        <v>0</v>
      </c>
      <c r="I262" s="241">
        <v>1735.32</v>
      </c>
      <c r="J262" s="241">
        <v>0</v>
      </c>
      <c r="K262" s="241">
        <v>586.58759999999995</v>
      </c>
      <c r="L262" s="241">
        <v>0</v>
      </c>
      <c r="M262" s="241">
        <v>0</v>
      </c>
      <c r="N262" s="241">
        <v>0</v>
      </c>
      <c r="O262" s="241">
        <v>0</v>
      </c>
      <c r="P262" s="241">
        <v>0</v>
      </c>
      <c r="Q262" s="241">
        <v>0</v>
      </c>
      <c r="R262" s="241">
        <v>0</v>
      </c>
      <c r="S262" s="241">
        <v>0</v>
      </c>
      <c r="T262" s="241">
        <v>0</v>
      </c>
      <c r="U262" s="241">
        <v>0</v>
      </c>
      <c r="V262" s="241">
        <v>0</v>
      </c>
      <c r="W262" s="241">
        <v>0</v>
      </c>
      <c r="X262" s="241">
        <v>0</v>
      </c>
      <c r="Y262" s="241">
        <v>0</v>
      </c>
      <c r="Z262" s="240">
        <v>0</v>
      </c>
      <c r="AA262" s="240">
        <v>0</v>
      </c>
      <c r="AB262" s="255">
        <v>2321.9076</v>
      </c>
      <c r="AC262" s="299"/>
      <c r="AD262" s="299"/>
      <c r="AE262" s="317"/>
      <c r="AF262" s="317"/>
      <c r="AG262" s="317"/>
      <c r="AH262" s="317"/>
      <c r="AI262" s="317"/>
    </row>
    <row r="263" spans="1:35">
      <c r="A263" s="291" t="s">
        <v>572</v>
      </c>
      <c r="B263" s="276" t="s">
        <v>299</v>
      </c>
      <c r="C263" s="294" t="s">
        <v>55</v>
      </c>
      <c r="D263" s="303" t="s">
        <v>15</v>
      </c>
      <c r="E263" s="501">
        <v>0.42199999999999999</v>
      </c>
      <c r="F263" s="254" t="s">
        <v>2</v>
      </c>
      <c r="G263" s="254"/>
      <c r="H263" s="241">
        <v>8390.7520000000004</v>
      </c>
      <c r="I263" s="241">
        <v>0</v>
      </c>
      <c r="J263" s="241">
        <v>0</v>
      </c>
      <c r="K263" s="241">
        <v>0</v>
      </c>
      <c r="L263" s="241">
        <v>0</v>
      </c>
      <c r="M263" s="241">
        <v>0</v>
      </c>
      <c r="N263" s="241">
        <v>0</v>
      </c>
      <c r="O263" s="241">
        <v>0</v>
      </c>
      <c r="P263" s="241">
        <v>0</v>
      </c>
      <c r="Q263" s="241">
        <v>0</v>
      </c>
      <c r="R263" s="241">
        <v>0</v>
      </c>
      <c r="S263" s="241">
        <v>0</v>
      </c>
      <c r="T263" s="241">
        <v>0</v>
      </c>
      <c r="U263" s="241">
        <v>0</v>
      </c>
      <c r="V263" s="241">
        <v>0</v>
      </c>
      <c r="W263" s="241">
        <v>0</v>
      </c>
      <c r="X263" s="241">
        <v>0</v>
      </c>
      <c r="Y263" s="241">
        <v>0</v>
      </c>
      <c r="Z263" s="240">
        <v>0</v>
      </c>
      <c r="AA263" s="240">
        <v>0</v>
      </c>
      <c r="AB263" s="255">
        <v>8390.7520000000004</v>
      </c>
      <c r="AC263" s="285" t="s">
        <v>374</v>
      </c>
      <c r="AD263" s="285" t="s">
        <v>403</v>
      </c>
      <c r="AE263" s="315"/>
      <c r="AF263" s="315"/>
      <c r="AG263" s="315"/>
      <c r="AH263" s="315"/>
      <c r="AI263" s="315"/>
    </row>
    <row r="264" spans="1:35">
      <c r="A264" s="292"/>
      <c r="B264" s="277"/>
      <c r="C264" s="295"/>
      <c r="D264" s="304"/>
      <c r="E264" s="502"/>
      <c r="F264" s="254" t="s">
        <v>18</v>
      </c>
      <c r="G264" s="254"/>
      <c r="H264" s="241">
        <v>5579.8500800000002</v>
      </c>
      <c r="I264" s="241">
        <v>0</v>
      </c>
      <c r="J264" s="241">
        <v>0</v>
      </c>
      <c r="K264" s="241">
        <v>0</v>
      </c>
      <c r="L264" s="241">
        <v>0</v>
      </c>
      <c r="M264" s="241">
        <v>0</v>
      </c>
      <c r="N264" s="241">
        <v>0</v>
      </c>
      <c r="O264" s="241">
        <v>0</v>
      </c>
      <c r="P264" s="241">
        <v>0</v>
      </c>
      <c r="Q264" s="241">
        <v>0</v>
      </c>
      <c r="R264" s="241">
        <v>0</v>
      </c>
      <c r="S264" s="241">
        <v>0</v>
      </c>
      <c r="T264" s="241">
        <v>0</v>
      </c>
      <c r="U264" s="241">
        <v>0</v>
      </c>
      <c r="V264" s="241">
        <v>0</v>
      </c>
      <c r="W264" s="241">
        <v>0</v>
      </c>
      <c r="X264" s="241">
        <v>0</v>
      </c>
      <c r="Y264" s="241">
        <v>0</v>
      </c>
      <c r="Z264" s="240">
        <v>0</v>
      </c>
      <c r="AA264" s="240">
        <v>0</v>
      </c>
      <c r="AB264" s="255">
        <v>5579.8500800000002</v>
      </c>
      <c r="AC264" s="298"/>
      <c r="AD264" s="298"/>
      <c r="AE264" s="316"/>
      <c r="AF264" s="316"/>
      <c r="AG264" s="316"/>
      <c r="AH264" s="316"/>
      <c r="AI264" s="316"/>
    </row>
    <row r="265" spans="1:35">
      <c r="A265" s="292"/>
      <c r="B265" s="277"/>
      <c r="C265" s="295"/>
      <c r="D265" s="304"/>
      <c r="E265" s="502"/>
      <c r="F265" s="254" t="s">
        <v>48</v>
      </c>
      <c r="G265" s="254"/>
      <c r="H265" s="241">
        <v>293.67632000000003</v>
      </c>
      <c r="I265" s="241">
        <v>0</v>
      </c>
      <c r="J265" s="241">
        <v>0</v>
      </c>
      <c r="K265" s="241">
        <v>0</v>
      </c>
      <c r="L265" s="241">
        <v>0</v>
      </c>
      <c r="M265" s="241">
        <v>0</v>
      </c>
      <c r="N265" s="241">
        <v>0</v>
      </c>
      <c r="O265" s="241">
        <v>0</v>
      </c>
      <c r="P265" s="241">
        <v>0</v>
      </c>
      <c r="Q265" s="241">
        <v>0</v>
      </c>
      <c r="R265" s="241">
        <v>0</v>
      </c>
      <c r="S265" s="241">
        <v>0</v>
      </c>
      <c r="T265" s="241">
        <v>0</v>
      </c>
      <c r="U265" s="241">
        <v>0</v>
      </c>
      <c r="V265" s="241">
        <v>0</v>
      </c>
      <c r="W265" s="241">
        <v>0</v>
      </c>
      <c r="X265" s="241">
        <v>0</v>
      </c>
      <c r="Y265" s="241">
        <v>0</v>
      </c>
      <c r="Z265" s="240">
        <v>0</v>
      </c>
      <c r="AA265" s="240">
        <v>0</v>
      </c>
      <c r="AB265" s="255">
        <v>293.67632000000003</v>
      </c>
      <c r="AC265" s="298"/>
      <c r="AD265" s="298"/>
      <c r="AE265" s="316"/>
      <c r="AF265" s="316"/>
      <c r="AG265" s="316"/>
      <c r="AH265" s="316"/>
      <c r="AI265" s="316"/>
    </row>
    <row r="266" spans="1:35" ht="31.5">
      <c r="A266" s="293"/>
      <c r="B266" s="278"/>
      <c r="C266" s="296"/>
      <c r="D266" s="305"/>
      <c r="E266" s="503"/>
      <c r="F266" s="254" t="s">
        <v>14</v>
      </c>
      <c r="G266" s="254"/>
      <c r="H266" s="241">
        <v>2517.2256000000002</v>
      </c>
      <c r="I266" s="241">
        <v>0</v>
      </c>
      <c r="J266" s="241">
        <v>0</v>
      </c>
      <c r="K266" s="241">
        <v>0</v>
      </c>
      <c r="L266" s="241">
        <v>0</v>
      </c>
      <c r="M266" s="241">
        <v>0</v>
      </c>
      <c r="N266" s="241">
        <v>0</v>
      </c>
      <c r="O266" s="241">
        <v>0</v>
      </c>
      <c r="P266" s="241">
        <v>0</v>
      </c>
      <c r="Q266" s="241">
        <v>0</v>
      </c>
      <c r="R266" s="241">
        <v>0</v>
      </c>
      <c r="S266" s="241">
        <v>0</v>
      </c>
      <c r="T266" s="241">
        <v>0</v>
      </c>
      <c r="U266" s="241">
        <v>0</v>
      </c>
      <c r="V266" s="241">
        <v>0</v>
      </c>
      <c r="W266" s="241">
        <v>0</v>
      </c>
      <c r="X266" s="241">
        <v>0</v>
      </c>
      <c r="Y266" s="241">
        <v>0</v>
      </c>
      <c r="Z266" s="240">
        <v>0</v>
      </c>
      <c r="AA266" s="240">
        <v>0</v>
      </c>
      <c r="AB266" s="255">
        <v>2517.2256000000002</v>
      </c>
      <c r="AC266" s="299"/>
      <c r="AD266" s="299"/>
      <c r="AE266" s="317"/>
      <c r="AF266" s="317"/>
      <c r="AG266" s="317"/>
      <c r="AH266" s="317"/>
      <c r="AI266" s="317"/>
    </row>
    <row r="267" spans="1:35">
      <c r="A267" s="291" t="s">
        <v>573</v>
      </c>
      <c r="B267" s="276" t="s">
        <v>291</v>
      </c>
      <c r="C267" s="294" t="s">
        <v>55</v>
      </c>
      <c r="D267" s="303" t="s">
        <v>15</v>
      </c>
      <c r="E267" s="501">
        <v>0.35343000000000002</v>
      </c>
      <c r="F267" s="254" t="s">
        <v>2</v>
      </c>
      <c r="G267" s="254"/>
      <c r="H267" s="241">
        <v>0</v>
      </c>
      <c r="I267" s="241">
        <v>353.43</v>
      </c>
      <c r="J267" s="241">
        <v>0</v>
      </c>
      <c r="K267" s="241">
        <v>0</v>
      </c>
      <c r="L267" s="241">
        <v>0</v>
      </c>
      <c r="M267" s="241">
        <v>0</v>
      </c>
      <c r="N267" s="241">
        <v>0</v>
      </c>
      <c r="O267" s="241">
        <v>0</v>
      </c>
      <c r="P267" s="241">
        <v>0</v>
      </c>
      <c r="Q267" s="241">
        <v>0</v>
      </c>
      <c r="R267" s="241">
        <v>0</v>
      </c>
      <c r="S267" s="241">
        <v>0</v>
      </c>
      <c r="T267" s="241">
        <v>0</v>
      </c>
      <c r="U267" s="241">
        <v>0</v>
      </c>
      <c r="V267" s="241">
        <v>0</v>
      </c>
      <c r="W267" s="241">
        <v>0</v>
      </c>
      <c r="X267" s="241">
        <v>0</v>
      </c>
      <c r="Y267" s="241">
        <v>0</v>
      </c>
      <c r="Z267" s="240">
        <v>0</v>
      </c>
      <c r="AA267" s="240">
        <v>0</v>
      </c>
      <c r="AB267" s="255">
        <v>353.43</v>
      </c>
      <c r="AC267" s="285" t="s">
        <v>374</v>
      </c>
      <c r="AD267" s="285" t="s">
        <v>403</v>
      </c>
      <c r="AE267" s="315"/>
      <c r="AF267" s="315"/>
      <c r="AG267" s="315"/>
      <c r="AH267" s="315"/>
      <c r="AI267" s="315"/>
    </row>
    <row r="268" spans="1:35">
      <c r="A268" s="292"/>
      <c r="B268" s="277"/>
      <c r="C268" s="295"/>
      <c r="D268" s="304"/>
      <c r="E268" s="502"/>
      <c r="F268" s="254" t="s">
        <v>18</v>
      </c>
      <c r="G268" s="254"/>
      <c r="H268" s="241">
        <v>0</v>
      </c>
      <c r="I268" s="241">
        <v>235.03095000000002</v>
      </c>
      <c r="J268" s="241">
        <v>0</v>
      </c>
      <c r="K268" s="241">
        <v>0</v>
      </c>
      <c r="L268" s="241">
        <v>0</v>
      </c>
      <c r="M268" s="241">
        <v>0</v>
      </c>
      <c r="N268" s="241">
        <v>0</v>
      </c>
      <c r="O268" s="241">
        <v>0</v>
      </c>
      <c r="P268" s="241">
        <v>0</v>
      </c>
      <c r="Q268" s="241">
        <v>0</v>
      </c>
      <c r="R268" s="241">
        <v>0</v>
      </c>
      <c r="S268" s="241">
        <v>0</v>
      </c>
      <c r="T268" s="241">
        <v>0</v>
      </c>
      <c r="U268" s="241">
        <v>0</v>
      </c>
      <c r="V268" s="241">
        <v>0</v>
      </c>
      <c r="W268" s="241">
        <v>0</v>
      </c>
      <c r="X268" s="241">
        <v>0</v>
      </c>
      <c r="Y268" s="241">
        <v>0</v>
      </c>
      <c r="Z268" s="240">
        <v>0</v>
      </c>
      <c r="AA268" s="240">
        <v>0</v>
      </c>
      <c r="AB268" s="255">
        <v>235.03095000000002</v>
      </c>
      <c r="AC268" s="298"/>
      <c r="AD268" s="298"/>
      <c r="AE268" s="316"/>
      <c r="AF268" s="316"/>
      <c r="AG268" s="316"/>
      <c r="AH268" s="316"/>
      <c r="AI268" s="316"/>
    </row>
    <row r="269" spans="1:35">
      <c r="A269" s="292"/>
      <c r="B269" s="277"/>
      <c r="C269" s="295"/>
      <c r="D269" s="304"/>
      <c r="E269" s="502"/>
      <c r="F269" s="254" t="s">
        <v>48</v>
      </c>
      <c r="G269" s="254"/>
      <c r="H269" s="241">
        <v>0</v>
      </c>
      <c r="I269" s="241">
        <v>12.370050000000001</v>
      </c>
      <c r="J269" s="241">
        <v>0</v>
      </c>
      <c r="K269" s="241">
        <v>0</v>
      </c>
      <c r="L269" s="241">
        <v>0</v>
      </c>
      <c r="M269" s="241">
        <v>0</v>
      </c>
      <c r="N269" s="241">
        <v>0</v>
      </c>
      <c r="O269" s="241">
        <v>0</v>
      </c>
      <c r="P269" s="241">
        <v>0</v>
      </c>
      <c r="Q269" s="241">
        <v>0</v>
      </c>
      <c r="R269" s="241">
        <v>0</v>
      </c>
      <c r="S269" s="241">
        <v>0</v>
      </c>
      <c r="T269" s="241">
        <v>0</v>
      </c>
      <c r="U269" s="241">
        <v>0</v>
      </c>
      <c r="V269" s="241">
        <v>0</v>
      </c>
      <c r="W269" s="241">
        <v>0</v>
      </c>
      <c r="X269" s="241">
        <v>0</v>
      </c>
      <c r="Y269" s="241">
        <v>0</v>
      </c>
      <c r="Z269" s="240">
        <v>0</v>
      </c>
      <c r="AA269" s="240">
        <v>0</v>
      </c>
      <c r="AB269" s="255">
        <v>12.370050000000001</v>
      </c>
      <c r="AC269" s="298"/>
      <c r="AD269" s="298"/>
      <c r="AE269" s="316"/>
      <c r="AF269" s="316"/>
      <c r="AG269" s="316"/>
      <c r="AH269" s="316"/>
      <c r="AI269" s="316"/>
    </row>
    <row r="270" spans="1:35" ht="31.5">
      <c r="A270" s="293"/>
      <c r="B270" s="278"/>
      <c r="C270" s="296"/>
      <c r="D270" s="305"/>
      <c r="E270" s="503"/>
      <c r="F270" s="254" t="s">
        <v>14</v>
      </c>
      <c r="G270" s="254"/>
      <c r="H270" s="241">
        <v>0</v>
      </c>
      <c r="I270" s="241">
        <v>106.029</v>
      </c>
      <c r="J270" s="241">
        <v>0</v>
      </c>
      <c r="K270" s="241">
        <v>0</v>
      </c>
      <c r="L270" s="241">
        <v>0</v>
      </c>
      <c r="M270" s="241">
        <v>0</v>
      </c>
      <c r="N270" s="241">
        <v>0</v>
      </c>
      <c r="O270" s="241">
        <v>0</v>
      </c>
      <c r="P270" s="241">
        <v>0</v>
      </c>
      <c r="Q270" s="241">
        <v>0</v>
      </c>
      <c r="R270" s="241">
        <v>0</v>
      </c>
      <c r="S270" s="241">
        <v>0</v>
      </c>
      <c r="T270" s="241">
        <v>0</v>
      </c>
      <c r="U270" s="241">
        <v>0</v>
      </c>
      <c r="V270" s="241">
        <v>0</v>
      </c>
      <c r="W270" s="241">
        <v>0</v>
      </c>
      <c r="X270" s="241">
        <v>0</v>
      </c>
      <c r="Y270" s="241">
        <v>0</v>
      </c>
      <c r="Z270" s="240">
        <v>0</v>
      </c>
      <c r="AA270" s="240">
        <v>0</v>
      </c>
      <c r="AB270" s="255">
        <v>106.029</v>
      </c>
      <c r="AC270" s="299"/>
      <c r="AD270" s="299"/>
      <c r="AE270" s="317"/>
      <c r="AF270" s="317"/>
      <c r="AG270" s="317"/>
      <c r="AH270" s="317"/>
      <c r="AI270" s="317"/>
    </row>
    <row r="271" spans="1:35">
      <c r="A271" s="291" t="s">
        <v>574</v>
      </c>
      <c r="B271" s="276" t="s">
        <v>294</v>
      </c>
      <c r="C271" s="294" t="s">
        <v>55</v>
      </c>
      <c r="D271" s="303" t="s">
        <v>15</v>
      </c>
      <c r="E271" s="501">
        <v>0.20100000000000001</v>
      </c>
      <c r="F271" s="254" t="s">
        <v>2</v>
      </c>
      <c r="G271" s="254"/>
      <c r="H271" s="241">
        <v>0</v>
      </c>
      <c r="I271" s="241">
        <v>3534.42</v>
      </c>
      <c r="J271" s="241">
        <v>0</v>
      </c>
      <c r="K271" s="241">
        <v>0</v>
      </c>
      <c r="L271" s="241">
        <v>0</v>
      </c>
      <c r="M271" s="241">
        <v>0</v>
      </c>
      <c r="N271" s="241">
        <v>0</v>
      </c>
      <c r="O271" s="241">
        <v>0</v>
      </c>
      <c r="P271" s="241">
        <v>0</v>
      </c>
      <c r="Q271" s="241">
        <v>0</v>
      </c>
      <c r="R271" s="241">
        <v>0</v>
      </c>
      <c r="S271" s="241">
        <v>0</v>
      </c>
      <c r="T271" s="241">
        <v>0</v>
      </c>
      <c r="U271" s="241">
        <v>0</v>
      </c>
      <c r="V271" s="241">
        <v>0</v>
      </c>
      <c r="W271" s="241">
        <v>0</v>
      </c>
      <c r="X271" s="241">
        <v>0</v>
      </c>
      <c r="Y271" s="241">
        <v>0</v>
      </c>
      <c r="Z271" s="240">
        <v>0</v>
      </c>
      <c r="AA271" s="240">
        <v>0</v>
      </c>
      <c r="AB271" s="255">
        <v>3534.42</v>
      </c>
      <c r="AC271" s="285" t="s">
        <v>374</v>
      </c>
      <c r="AD271" s="285" t="s">
        <v>403</v>
      </c>
      <c r="AE271" s="315"/>
      <c r="AF271" s="315"/>
      <c r="AG271" s="315"/>
      <c r="AH271" s="315"/>
      <c r="AI271" s="315"/>
    </row>
    <row r="272" spans="1:35">
      <c r="A272" s="292"/>
      <c r="B272" s="277"/>
      <c r="C272" s="295"/>
      <c r="D272" s="304"/>
      <c r="E272" s="502"/>
      <c r="F272" s="254" t="s">
        <v>18</v>
      </c>
      <c r="G272" s="254"/>
      <c r="H272" s="241">
        <v>0</v>
      </c>
      <c r="I272" s="241">
        <v>2350.3893000000003</v>
      </c>
      <c r="J272" s="241">
        <v>0</v>
      </c>
      <c r="K272" s="241">
        <v>0</v>
      </c>
      <c r="L272" s="241">
        <v>0</v>
      </c>
      <c r="M272" s="241">
        <v>0</v>
      </c>
      <c r="N272" s="241">
        <v>0</v>
      </c>
      <c r="O272" s="241">
        <v>0</v>
      </c>
      <c r="P272" s="241">
        <v>0</v>
      </c>
      <c r="Q272" s="241">
        <v>0</v>
      </c>
      <c r="R272" s="241">
        <v>0</v>
      </c>
      <c r="S272" s="241">
        <v>0</v>
      </c>
      <c r="T272" s="241">
        <v>0</v>
      </c>
      <c r="U272" s="241">
        <v>0</v>
      </c>
      <c r="V272" s="241">
        <v>0</v>
      </c>
      <c r="W272" s="241">
        <v>0</v>
      </c>
      <c r="X272" s="241">
        <v>0</v>
      </c>
      <c r="Y272" s="241">
        <v>0</v>
      </c>
      <c r="Z272" s="240">
        <v>0</v>
      </c>
      <c r="AA272" s="240">
        <v>0</v>
      </c>
      <c r="AB272" s="255">
        <v>2350.3893000000003</v>
      </c>
      <c r="AC272" s="298"/>
      <c r="AD272" s="298"/>
      <c r="AE272" s="316"/>
      <c r="AF272" s="316"/>
      <c r="AG272" s="316"/>
      <c r="AH272" s="316"/>
      <c r="AI272" s="316"/>
    </row>
    <row r="273" spans="1:35">
      <c r="A273" s="292"/>
      <c r="B273" s="277"/>
      <c r="C273" s="295"/>
      <c r="D273" s="304"/>
      <c r="E273" s="502"/>
      <c r="F273" s="254" t="s">
        <v>48</v>
      </c>
      <c r="G273" s="254"/>
      <c r="H273" s="241">
        <v>0</v>
      </c>
      <c r="I273" s="241">
        <v>123.70470000000002</v>
      </c>
      <c r="J273" s="241">
        <v>0</v>
      </c>
      <c r="K273" s="241">
        <v>0</v>
      </c>
      <c r="L273" s="241">
        <v>0</v>
      </c>
      <c r="M273" s="241">
        <v>0</v>
      </c>
      <c r="N273" s="241">
        <v>0</v>
      </c>
      <c r="O273" s="241">
        <v>0</v>
      </c>
      <c r="P273" s="241">
        <v>0</v>
      </c>
      <c r="Q273" s="241">
        <v>0</v>
      </c>
      <c r="R273" s="241">
        <v>0</v>
      </c>
      <c r="S273" s="241">
        <v>0</v>
      </c>
      <c r="T273" s="241">
        <v>0</v>
      </c>
      <c r="U273" s="241">
        <v>0</v>
      </c>
      <c r="V273" s="241">
        <v>0</v>
      </c>
      <c r="W273" s="241">
        <v>0</v>
      </c>
      <c r="X273" s="241">
        <v>0</v>
      </c>
      <c r="Y273" s="241">
        <v>0</v>
      </c>
      <c r="Z273" s="240">
        <v>0</v>
      </c>
      <c r="AA273" s="240">
        <v>0</v>
      </c>
      <c r="AB273" s="255">
        <v>123.70470000000002</v>
      </c>
      <c r="AC273" s="298"/>
      <c r="AD273" s="298"/>
      <c r="AE273" s="316"/>
      <c r="AF273" s="316"/>
      <c r="AG273" s="316"/>
      <c r="AH273" s="316"/>
      <c r="AI273" s="316"/>
    </row>
    <row r="274" spans="1:35" ht="31.5">
      <c r="A274" s="293"/>
      <c r="B274" s="278"/>
      <c r="C274" s="296"/>
      <c r="D274" s="305"/>
      <c r="E274" s="503"/>
      <c r="F274" s="254" t="s">
        <v>14</v>
      </c>
      <c r="G274" s="254"/>
      <c r="H274" s="241">
        <v>0</v>
      </c>
      <c r="I274" s="241">
        <v>1060.326</v>
      </c>
      <c r="J274" s="241">
        <v>0</v>
      </c>
      <c r="K274" s="241">
        <v>0</v>
      </c>
      <c r="L274" s="241">
        <v>0</v>
      </c>
      <c r="M274" s="241">
        <v>0</v>
      </c>
      <c r="N274" s="241">
        <v>0</v>
      </c>
      <c r="O274" s="241">
        <v>0</v>
      </c>
      <c r="P274" s="241">
        <v>0</v>
      </c>
      <c r="Q274" s="241">
        <v>0</v>
      </c>
      <c r="R274" s="241">
        <v>0</v>
      </c>
      <c r="S274" s="241">
        <v>0</v>
      </c>
      <c r="T274" s="241">
        <v>0</v>
      </c>
      <c r="U274" s="241">
        <v>0</v>
      </c>
      <c r="V274" s="241">
        <v>0</v>
      </c>
      <c r="W274" s="241">
        <v>0</v>
      </c>
      <c r="X274" s="241">
        <v>0</v>
      </c>
      <c r="Y274" s="241">
        <v>0</v>
      </c>
      <c r="Z274" s="240">
        <v>0</v>
      </c>
      <c r="AA274" s="240">
        <v>0</v>
      </c>
      <c r="AB274" s="255">
        <v>1060.326</v>
      </c>
      <c r="AC274" s="299"/>
      <c r="AD274" s="299"/>
      <c r="AE274" s="317"/>
      <c r="AF274" s="317"/>
      <c r="AG274" s="317"/>
      <c r="AH274" s="317"/>
      <c r="AI274" s="317"/>
    </row>
    <row r="275" spans="1:35">
      <c r="A275" s="291" t="s">
        <v>575</v>
      </c>
      <c r="B275" s="276" t="s">
        <v>297</v>
      </c>
      <c r="C275" s="294" t="s">
        <v>55</v>
      </c>
      <c r="D275" s="303" t="s">
        <v>15</v>
      </c>
      <c r="E275" s="501">
        <v>9.6000000000000002E-2</v>
      </c>
      <c r="F275" s="254" t="s">
        <v>2</v>
      </c>
      <c r="G275" s="254"/>
      <c r="H275" s="241">
        <v>0</v>
      </c>
      <c r="I275" s="241">
        <v>508.06799999999998</v>
      </c>
      <c r="J275" s="241">
        <v>0</v>
      </c>
      <c r="K275" s="241">
        <v>1822.086</v>
      </c>
      <c r="L275" s="241">
        <v>0</v>
      </c>
      <c r="M275" s="241">
        <v>0</v>
      </c>
      <c r="N275" s="241">
        <v>0</v>
      </c>
      <c r="O275" s="241">
        <v>0</v>
      </c>
      <c r="P275" s="241">
        <v>0</v>
      </c>
      <c r="Q275" s="241">
        <v>0</v>
      </c>
      <c r="R275" s="241">
        <v>0</v>
      </c>
      <c r="S275" s="241">
        <v>0</v>
      </c>
      <c r="T275" s="241">
        <v>0</v>
      </c>
      <c r="U275" s="241">
        <v>0</v>
      </c>
      <c r="V275" s="241">
        <v>0</v>
      </c>
      <c r="W275" s="241">
        <v>0</v>
      </c>
      <c r="X275" s="241">
        <v>0</v>
      </c>
      <c r="Y275" s="241">
        <v>0</v>
      </c>
      <c r="Z275" s="240">
        <v>0</v>
      </c>
      <c r="AA275" s="240">
        <v>0</v>
      </c>
      <c r="AB275" s="255">
        <v>2330.154</v>
      </c>
      <c r="AC275" s="285" t="s">
        <v>374</v>
      </c>
      <c r="AD275" s="285" t="s">
        <v>403</v>
      </c>
      <c r="AE275" s="315"/>
      <c r="AF275" s="315"/>
      <c r="AG275" s="315"/>
      <c r="AH275" s="315"/>
      <c r="AI275" s="315"/>
    </row>
    <row r="276" spans="1:35">
      <c r="A276" s="292"/>
      <c r="B276" s="277"/>
      <c r="C276" s="295"/>
      <c r="D276" s="304"/>
      <c r="E276" s="502"/>
      <c r="F276" s="254" t="s">
        <v>18</v>
      </c>
      <c r="G276" s="254"/>
      <c r="H276" s="241">
        <v>0</v>
      </c>
      <c r="I276" s="241">
        <v>337.86522000000002</v>
      </c>
      <c r="J276" s="241">
        <v>0</v>
      </c>
      <c r="K276" s="241">
        <v>1211.6871900000001</v>
      </c>
      <c r="L276" s="241">
        <v>0</v>
      </c>
      <c r="M276" s="241">
        <v>0</v>
      </c>
      <c r="N276" s="241">
        <v>0</v>
      </c>
      <c r="O276" s="241">
        <v>0</v>
      </c>
      <c r="P276" s="241">
        <v>0</v>
      </c>
      <c r="Q276" s="241">
        <v>0</v>
      </c>
      <c r="R276" s="241">
        <v>0</v>
      </c>
      <c r="S276" s="241">
        <v>0</v>
      </c>
      <c r="T276" s="241">
        <v>0</v>
      </c>
      <c r="U276" s="241">
        <v>0</v>
      </c>
      <c r="V276" s="241">
        <v>0</v>
      </c>
      <c r="W276" s="241">
        <v>0</v>
      </c>
      <c r="X276" s="241">
        <v>0</v>
      </c>
      <c r="Y276" s="241">
        <v>0</v>
      </c>
      <c r="Z276" s="240">
        <v>0</v>
      </c>
      <c r="AA276" s="240">
        <v>0</v>
      </c>
      <c r="AB276" s="255">
        <v>1549.5524100000002</v>
      </c>
      <c r="AC276" s="298"/>
      <c r="AD276" s="298"/>
      <c r="AE276" s="316"/>
      <c r="AF276" s="316"/>
      <c r="AG276" s="316"/>
      <c r="AH276" s="316"/>
      <c r="AI276" s="316"/>
    </row>
    <row r="277" spans="1:35">
      <c r="A277" s="292"/>
      <c r="B277" s="277"/>
      <c r="C277" s="295"/>
      <c r="D277" s="304"/>
      <c r="E277" s="502"/>
      <c r="F277" s="254" t="s">
        <v>48</v>
      </c>
      <c r="G277" s="254"/>
      <c r="H277" s="241">
        <v>0</v>
      </c>
      <c r="I277" s="241">
        <v>17.78238</v>
      </c>
      <c r="J277" s="241">
        <v>0</v>
      </c>
      <c r="K277" s="241">
        <v>63.773010000000006</v>
      </c>
      <c r="L277" s="241">
        <v>0</v>
      </c>
      <c r="M277" s="241">
        <v>0</v>
      </c>
      <c r="N277" s="241">
        <v>0</v>
      </c>
      <c r="O277" s="241">
        <v>0</v>
      </c>
      <c r="P277" s="241">
        <v>0</v>
      </c>
      <c r="Q277" s="241">
        <v>0</v>
      </c>
      <c r="R277" s="241">
        <v>0</v>
      </c>
      <c r="S277" s="241">
        <v>0</v>
      </c>
      <c r="T277" s="241">
        <v>0</v>
      </c>
      <c r="U277" s="241">
        <v>0</v>
      </c>
      <c r="V277" s="241">
        <v>0</v>
      </c>
      <c r="W277" s="241">
        <v>0</v>
      </c>
      <c r="X277" s="241">
        <v>0</v>
      </c>
      <c r="Y277" s="241">
        <v>0</v>
      </c>
      <c r="Z277" s="240">
        <v>0</v>
      </c>
      <c r="AA277" s="240">
        <v>0</v>
      </c>
      <c r="AB277" s="255">
        <v>81.555390000000003</v>
      </c>
      <c r="AC277" s="298"/>
      <c r="AD277" s="298"/>
      <c r="AE277" s="316"/>
      <c r="AF277" s="316"/>
      <c r="AG277" s="316"/>
      <c r="AH277" s="316"/>
      <c r="AI277" s="316"/>
    </row>
    <row r="278" spans="1:35" ht="31.5">
      <c r="A278" s="293"/>
      <c r="B278" s="278"/>
      <c r="C278" s="296"/>
      <c r="D278" s="305"/>
      <c r="E278" s="503"/>
      <c r="F278" s="254" t="s">
        <v>14</v>
      </c>
      <c r="G278" s="254"/>
      <c r="H278" s="241">
        <v>0</v>
      </c>
      <c r="I278" s="241">
        <v>152.4204</v>
      </c>
      <c r="J278" s="241">
        <v>0</v>
      </c>
      <c r="K278" s="241">
        <v>546.62580000000003</v>
      </c>
      <c r="L278" s="241">
        <v>0</v>
      </c>
      <c r="M278" s="241">
        <v>0</v>
      </c>
      <c r="N278" s="241">
        <v>0</v>
      </c>
      <c r="O278" s="241">
        <v>0</v>
      </c>
      <c r="P278" s="241">
        <v>0</v>
      </c>
      <c r="Q278" s="241">
        <v>0</v>
      </c>
      <c r="R278" s="241">
        <v>0</v>
      </c>
      <c r="S278" s="241">
        <v>0</v>
      </c>
      <c r="T278" s="241">
        <v>0</v>
      </c>
      <c r="U278" s="241">
        <v>0</v>
      </c>
      <c r="V278" s="241">
        <v>0</v>
      </c>
      <c r="W278" s="241">
        <v>0</v>
      </c>
      <c r="X278" s="241">
        <v>0</v>
      </c>
      <c r="Y278" s="241">
        <v>0</v>
      </c>
      <c r="Z278" s="240">
        <v>0</v>
      </c>
      <c r="AA278" s="240">
        <v>0</v>
      </c>
      <c r="AB278" s="255">
        <v>699.0462</v>
      </c>
      <c r="AC278" s="299"/>
      <c r="AD278" s="299"/>
      <c r="AE278" s="317"/>
      <c r="AF278" s="317"/>
      <c r="AG278" s="317"/>
      <c r="AH278" s="317"/>
      <c r="AI278" s="317"/>
    </row>
    <row r="279" spans="1:35">
      <c r="A279" s="291" t="s">
        <v>576</v>
      </c>
      <c r="B279" s="276" t="s">
        <v>350</v>
      </c>
      <c r="C279" s="294" t="s">
        <v>55</v>
      </c>
      <c r="D279" s="504"/>
      <c r="E279" s="507"/>
      <c r="F279" s="254" t="s">
        <v>2</v>
      </c>
      <c r="G279" s="254"/>
      <c r="H279" s="241">
        <v>0</v>
      </c>
      <c r="I279" s="241">
        <v>0</v>
      </c>
      <c r="J279" s="241">
        <v>0</v>
      </c>
      <c r="K279" s="240">
        <v>4562</v>
      </c>
      <c r="L279" s="241">
        <v>0</v>
      </c>
      <c r="M279" s="241">
        <v>0</v>
      </c>
      <c r="N279" s="241">
        <v>0</v>
      </c>
      <c r="O279" s="241">
        <v>0</v>
      </c>
      <c r="P279" s="241">
        <v>0</v>
      </c>
      <c r="Q279" s="241">
        <v>0</v>
      </c>
      <c r="R279" s="241">
        <v>0</v>
      </c>
      <c r="S279" s="241">
        <v>0</v>
      </c>
      <c r="T279" s="241">
        <v>0</v>
      </c>
      <c r="U279" s="241">
        <v>0</v>
      </c>
      <c r="V279" s="241">
        <v>0</v>
      </c>
      <c r="W279" s="241">
        <v>0</v>
      </c>
      <c r="X279" s="241">
        <v>0</v>
      </c>
      <c r="Y279" s="241">
        <v>0</v>
      </c>
      <c r="Z279" s="240">
        <v>0</v>
      </c>
      <c r="AA279" s="240">
        <v>0</v>
      </c>
      <c r="AB279" s="255">
        <v>4562</v>
      </c>
      <c r="AC279" s="285" t="s">
        <v>374</v>
      </c>
      <c r="AD279" s="285" t="s">
        <v>403</v>
      </c>
      <c r="AE279" s="315"/>
      <c r="AF279" s="315"/>
      <c r="AG279" s="315"/>
      <c r="AH279" s="315"/>
      <c r="AI279" s="315"/>
    </row>
    <row r="280" spans="1:35">
      <c r="A280" s="292"/>
      <c r="B280" s="277"/>
      <c r="C280" s="295"/>
      <c r="D280" s="505"/>
      <c r="E280" s="508"/>
      <c r="F280" s="254" t="s">
        <v>18</v>
      </c>
      <c r="G280" s="254"/>
      <c r="H280" s="241">
        <v>0</v>
      </c>
      <c r="I280" s="241">
        <v>0</v>
      </c>
      <c r="J280" s="241">
        <v>0</v>
      </c>
      <c r="K280" s="240">
        <v>533.73</v>
      </c>
      <c r="L280" s="241">
        <v>0</v>
      </c>
      <c r="M280" s="241">
        <v>0</v>
      </c>
      <c r="N280" s="241">
        <v>0</v>
      </c>
      <c r="O280" s="241">
        <v>0</v>
      </c>
      <c r="P280" s="241">
        <v>0</v>
      </c>
      <c r="Q280" s="241">
        <v>0</v>
      </c>
      <c r="R280" s="241">
        <v>0</v>
      </c>
      <c r="S280" s="241">
        <v>0</v>
      </c>
      <c r="T280" s="241">
        <v>0</v>
      </c>
      <c r="U280" s="241">
        <v>0</v>
      </c>
      <c r="V280" s="241">
        <v>0</v>
      </c>
      <c r="W280" s="241">
        <v>0</v>
      </c>
      <c r="X280" s="241">
        <v>0</v>
      </c>
      <c r="Y280" s="241">
        <v>0</v>
      </c>
      <c r="Z280" s="240">
        <v>0</v>
      </c>
      <c r="AA280" s="240">
        <v>0</v>
      </c>
      <c r="AB280" s="255">
        <v>533.73</v>
      </c>
      <c r="AC280" s="298"/>
      <c r="AD280" s="298"/>
      <c r="AE280" s="316"/>
      <c r="AF280" s="316"/>
      <c r="AG280" s="316"/>
      <c r="AH280" s="316"/>
      <c r="AI280" s="316"/>
    </row>
    <row r="281" spans="1:35">
      <c r="A281" s="292"/>
      <c r="B281" s="277"/>
      <c r="C281" s="295"/>
      <c r="D281" s="505"/>
      <c r="E281" s="508"/>
      <c r="F281" s="254" t="s">
        <v>48</v>
      </c>
      <c r="G281" s="254"/>
      <c r="H281" s="241">
        <v>0</v>
      </c>
      <c r="I281" s="241">
        <v>0</v>
      </c>
      <c r="J281" s="241">
        <v>0</v>
      </c>
      <c r="K281" s="240">
        <v>159.67000000000002</v>
      </c>
      <c r="L281" s="241">
        <v>0</v>
      </c>
      <c r="M281" s="241">
        <v>0</v>
      </c>
      <c r="N281" s="241">
        <v>0</v>
      </c>
      <c r="O281" s="241">
        <v>0</v>
      </c>
      <c r="P281" s="241">
        <v>0</v>
      </c>
      <c r="Q281" s="241">
        <v>0</v>
      </c>
      <c r="R281" s="241">
        <v>0</v>
      </c>
      <c r="S281" s="241">
        <v>0</v>
      </c>
      <c r="T281" s="241">
        <v>0</v>
      </c>
      <c r="U281" s="241">
        <v>0</v>
      </c>
      <c r="V281" s="241">
        <v>0</v>
      </c>
      <c r="W281" s="241">
        <v>0</v>
      </c>
      <c r="X281" s="241">
        <v>0</v>
      </c>
      <c r="Y281" s="241">
        <v>0</v>
      </c>
      <c r="Z281" s="240">
        <v>0</v>
      </c>
      <c r="AA281" s="240">
        <v>0</v>
      </c>
      <c r="AB281" s="255">
        <v>159.67000000000002</v>
      </c>
      <c r="AC281" s="298"/>
      <c r="AD281" s="298"/>
      <c r="AE281" s="316"/>
      <c r="AF281" s="316"/>
      <c r="AG281" s="316"/>
      <c r="AH281" s="316"/>
      <c r="AI281" s="316"/>
    </row>
    <row r="282" spans="1:35" ht="31.5">
      <c r="A282" s="293"/>
      <c r="B282" s="278"/>
      <c r="C282" s="296"/>
      <c r="D282" s="506"/>
      <c r="E282" s="509"/>
      <c r="F282" s="254" t="s">
        <v>14</v>
      </c>
      <c r="G282" s="254"/>
      <c r="H282" s="241">
        <v>0</v>
      </c>
      <c r="I282" s="241">
        <v>0</v>
      </c>
      <c r="J282" s="241">
        <v>0</v>
      </c>
      <c r="K282" s="240">
        <v>3868.6</v>
      </c>
      <c r="L282" s="241">
        <v>0</v>
      </c>
      <c r="M282" s="241">
        <v>0</v>
      </c>
      <c r="N282" s="241">
        <v>0</v>
      </c>
      <c r="O282" s="241">
        <v>0</v>
      </c>
      <c r="P282" s="241">
        <v>0</v>
      </c>
      <c r="Q282" s="241">
        <v>0</v>
      </c>
      <c r="R282" s="241">
        <v>0</v>
      </c>
      <c r="S282" s="241">
        <v>0</v>
      </c>
      <c r="T282" s="241">
        <v>0</v>
      </c>
      <c r="U282" s="241">
        <v>0</v>
      </c>
      <c r="V282" s="241">
        <v>0</v>
      </c>
      <c r="W282" s="241">
        <v>0</v>
      </c>
      <c r="X282" s="241">
        <v>0</v>
      </c>
      <c r="Y282" s="241">
        <v>0</v>
      </c>
      <c r="Z282" s="240">
        <v>0</v>
      </c>
      <c r="AA282" s="240">
        <v>0</v>
      </c>
      <c r="AB282" s="255">
        <v>3868.6</v>
      </c>
      <c r="AC282" s="299"/>
      <c r="AD282" s="299"/>
      <c r="AE282" s="317"/>
      <c r="AF282" s="317"/>
      <c r="AG282" s="317"/>
      <c r="AH282" s="317"/>
      <c r="AI282" s="317"/>
    </row>
    <row r="283" spans="1:35" collapsed="1">
      <c r="A283" s="486" t="s">
        <v>577</v>
      </c>
      <c r="B283" s="489" t="s">
        <v>316</v>
      </c>
      <c r="C283" s="490"/>
      <c r="D283" s="490"/>
      <c r="E283" s="491"/>
      <c r="F283" s="133" t="s">
        <v>2</v>
      </c>
      <c r="G283" s="133"/>
      <c r="H283" s="59">
        <v>7819.8119999999999</v>
      </c>
      <c r="I283" s="59">
        <v>0</v>
      </c>
      <c r="J283" s="59">
        <v>9155.16</v>
      </c>
      <c r="K283" s="59">
        <v>0</v>
      </c>
      <c r="L283" s="59">
        <v>0</v>
      </c>
      <c r="M283" s="59">
        <v>0</v>
      </c>
      <c r="N283" s="59">
        <v>0</v>
      </c>
      <c r="O283" s="59">
        <v>0</v>
      </c>
      <c r="P283" s="59">
        <v>0</v>
      </c>
      <c r="Q283" s="59">
        <v>0</v>
      </c>
      <c r="R283" s="59">
        <v>0</v>
      </c>
      <c r="S283" s="59">
        <v>0</v>
      </c>
      <c r="T283" s="59">
        <v>0</v>
      </c>
      <c r="U283" s="59">
        <v>0</v>
      </c>
      <c r="V283" s="59">
        <v>0</v>
      </c>
      <c r="W283" s="59">
        <v>0</v>
      </c>
      <c r="X283" s="59">
        <v>0</v>
      </c>
      <c r="Y283" s="59">
        <v>0</v>
      </c>
      <c r="Z283" s="59">
        <v>0</v>
      </c>
      <c r="AA283" s="59">
        <v>0</v>
      </c>
      <c r="AB283" s="59">
        <v>16974.972000000002</v>
      </c>
      <c r="AC283" s="477"/>
      <c r="AD283" s="477"/>
      <c r="AE283" s="477"/>
      <c r="AF283" s="477"/>
      <c r="AG283" s="477"/>
      <c r="AH283" s="477"/>
      <c r="AI283" s="477"/>
    </row>
    <row r="284" spans="1:35">
      <c r="A284" s="487"/>
      <c r="B284" s="492"/>
      <c r="C284" s="493"/>
      <c r="D284" s="493"/>
      <c r="E284" s="494"/>
      <c r="F284" s="133" t="s">
        <v>18</v>
      </c>
      <c r="G284" s="133"/>
      <c r="H284" s="59">
        <v>5200.1749800000007</v>
      </c>
      <c r="I284" s="59">
        <v>0</v>
      </c>
      <c r="J284" s="59">
        <v>6088.1814000000004</v>
      </c>
      <c r="K284" s="59">
        <v>0</v>
      </c>
      <c r="L284" s="59">
        <v>0</v>
      </c>
      <c r="M284" s="59">
        <v>0</v>
      </c>
      <c r="N284" s="59">
        <v>0</v>
      </c>
      <c r="O284" s="59">
        <v>0</v>
      </c>
      <c r="P284" s="59">
        <v>0</v>
      </c>
      <c r="Q284" s="59">
        <v>0</v>
      </c>
      <c r="R284" s="59">
        <v>0</v>
      </c>
      <c r="S284" s="59">
        <v>0</v>
      </c>
      <c r="T284" s="59">
        <v>0</v>
      </c>
      <c r="U284" s="59">
        <v>0</v>
      </c>
      <c r="V284" s="59">
        <v>0</v>
      </c>
      <c r="W284" s="59">
        <v>0</v>
      </c>
      <c r="X284" s="59">
        <v>0</v>
      </c>
      <c r="Y284" s="59">
        <v>0</v>
      </c>
      <c r="Z284" s="59">
        <v>0</v>
      </c>
      <c r="AA284" s="59">
        <v>0</v>
      </c>
      <c r="AB284" s="59">
        <v>11288.356380000001</v>
      </c>
      <c r="AC284" s="478"/>
      <c r="AD284" s="478"/>
      <c r="AE284" s="478"/>
      <c r="AF284" s="478"/>
      <c r="AG284" s="478"/>
      <c r="AH284" s="478"/>
      <c r="AI284" s="478"/>
    </row>
    <row r="285" spans="1:35">
      <c r="A285" s="487"/>
      <c r="B285" s="492"/>
      <c r="C285" s="493"/>
      <c r="D285" s="493"/>
      <c r="E285" s="494"/>
      <c r="F285" s="133" t="s">
        <v>48</v>
      </c>
      <c r="G285" s="133"/>
      <c r="H285" s="59">
        <v>273.69342000000006</v>
      </c>
      <c r="I285" s="59">
        <v>0</v>
      </c>
      <c r="J285" s="59">
        <v>320.43060000000003</v>
      </c>
      <c r="K285" s="59">
        <v>0</v>
      </c>
      <c r="L285" s="59">
        <v>0</v>
      </c>
      <c r="M285" s="59">
        <v>0</v>
      </c>
      <c r="N285" s="59">
        <v>0</v>
      </c>
      <c r="O285" s="59">
        <v>0</v>
      </c>
      <c r="P285" s="59">
        <v>0</v>
      </c>
      <c r="Q285" s="59">
        <v>0</v>
      </c>
      <c r="R285" s="59">
        <v>0</v>
      </c>
      <c r="S285" s="59">
        <v>0</v>
      </c>
      <c r="T285" s="59">
        <v>0</v>
      </c>
      <c r="U285" s="59">
        <v>0</v>
      </c>
      <c r="V285" s="59">
        <v>0</v>
      </c>
      <c r="W285" s="59">
        <v>0</v>
      </c>
      <c r="X285" s="59">
        <v>0</v>
      </c>
      <c r="Y285" s="59">
        <v>0</v>
      </c>
      <c r="Z285" s="59">
        <v>0</v>
      </c>
      <c r="AA285" s="59">
        <v>0</v>
      </c>
      <c r="AB285" s="59">
        <v>594.12402000000009</v>
      </c>
      <c r="AC285" s="478"/>
      <c r="AD285" s="478"/>
      <c r="AE285" s="478"/>
      <c r="AF285" s="478"/>
      <c r="AG285" s="478"/>
      <c r="AH285" s="478"/>
      <c r="AI285" s="478"/>
    </row>
    <row r="286" spans="1:35" s="128" customFormat="1" ht="31.5">
      <c r="A286" s="488"/>
      <c r="B286" s="495"/>
      <c r="C286" s="496"/>
      <c r="D286" s="496"/>
      <c r="E286" s="497"/>
      <c r="F286" s="58" t="s">
        <v>14</v>
      </c>
      <c r="G286" s="58"/>
      <c r="H286" s="59">
        <v>2345.9435999999996</v>
      </c>
      <c r="I286" s="59">
        <v>0</v>
      </c>
      <c r="J286" s="59">
        <v>2746.5479999999998</v>
      </c>
      <c r="K286" s="59">
        <v>0</v>
      </c>
      <c r="L286" s="59">
        <v>0</v>
      </c>
      <c r="M286" s="59">
        <v>0</v>
      </c>
      <c r="N286" s="59">
        <v>0</v>
      </c>
      <c r="O286" s="59">
        <v>0</v>
      </c>
      <c r="P286" s="59">
        <v>0</v>
      </c>
      <c r="Q286" s="59">
        <v>0</v>
      </c>
      <c r="R286" s="59">
        <v>0</v>
      </c>
      <c r="S286" s="59">
        <v>0</v>
      </c>
      <c r="T286" s="59">
        <v>0</v>
      </c>
      <c r="U286" s="59">
        <v>0</v>
      </c>
      <c r="V286" s="59">
        <v>0</v>
      </c>
      <c r="W286" s="59">
        <v>0</v>
      </c>
      <c r="X286" s="59">
        <v>0</v>
      </c>
      <c r="Y286" s="59">
        <v>0</v>
      </c>
      <c r="Z286" s="59">
        <v>0</v>
      </c>
      <c r="AA286" s="59">
        <v>0</v>
      </c>
      <c r="AB286" s="59">
        <v>5092.4915999999994</v>
      </c>
      <c r="AC286" s="479"/>
      <c r="AD286" s="479"/>
      <c r="AE286" s="479"/>
      <c r="AF286" s="479"/>
      <c r="AG286" s="479"/>
      <c r="AH286" s="479"/>
      <c r="AI286" s="479"/>
    </row>
    <row r="287" spans="1:35">
      <c r="A287" s="291" t="s">
        <v>570</v>
      </c>
      <c r="B287" s="276" t="s">
        <v>288</v>
      </c>
      <c r="C287" s="294" t="s">
        <v>55</v>
      </c>
      <c r="D287" s="303" t="s">
        <v>15</v>
      </c>
      <c r="E287" s="501">
        <v>0.58599999999999997</v>
      </c>
      <c r="F287" s="254" t="s">
        <v>2</v>
      </c>
      <c r="G287" s="254"/>
      <c r="H287" s="241">
        <v>1181.8800000000001</v>
      </c>
      <c r="I287" s="241">
        <v>0</v>
      </c>
      <c r="J287" s="241">
        <v>9155.16</v>
      </c>
      <c r="K287" s="241">
        <v>0</v>
      </c>
      <c r="L287" s="241">
        <v>0</v>
      </c>
      <c r="M287" s="241">
        <v>0</v>
      </c>
      <c r="N287" s="241">
        <v>0</v>
      </c>
      <c r="O287" s="241">
        <v>0</v>
      </c>
      <c r="P287" s="241">
        <v>0</v>
      </c>
      <c r="Q287" s="241">
        <v>0</v>
      </c>
      <c r="R287" s="241">
        <v>0</v>
      </c>
      <c r="S287" s="241">
        <v>0</v>
      </c>
      <c r="T287" s="241">
        <v>0</v>
      </c>
      <c r="U287" s="241">
        <v>0</v>
      </c>
      <c r="V287" s="241">
        <v>0</v>
      </c>
      <c r="W287" s="241">
        <v>0</v>
      </c>
      <c r="X287" s="241">
        <v>0</v>
      </c>
      <c r="Y287" s="241">
        <v>0</v>
      </c>
      <c r="Z287" s="240">
        <v>0</v>
      </c>
      <c r="AA287" s="240">
        <v>0</v>
      </c>
      <c r="AB287" s="255">
        <v>10337.040000000001</v>
      </c>
      <c r="AC287" s="285" t="s">
        <v>374</v>
      </c>
      <c r="AD287" s="285" t="s">
        <v>403</v>
      </c>
      <c r="AE287" s="315"/>
      <c r="AF287" s="315"/>
      <c r="AG287" s="315"/>
      <c r="AH287" s="315"/>
      <c r="AI287" s="315"/>
    </row>
    <row r="288" spans="1:35">
      <c r="A288" s="292"/>
      <c r="B288" s="277"/>
      <c r="C288" s="295"/>
      <c r="D288" s="304"/>
      <c r="E288" s="502"/>
      <c r="F288" s="254" t="s">
        <v>18</v>
      </c>
      <c r="G288" s="254"/>
      <c r="H288" s="241">
        <v>785.95020000000011</v>
      </c>
      <c r="I288" s="241">
        <v>0</v>
      </c>
      <c r="J288" s="241">
        <v>6088.1814000000004</v>
      </c>
      <c r="K288" s="241">
        <v>0</v>
      </c>
      <c r="L288" s="241">
        <v>0</v>
      </c>
      <c r="M288" s="241">
        <v>0</v>
      </c>
      <c r="N288" s="241">
        <v>0</v>
      </c>
      <c r="O288" s="241">
        <v>0</v>
      </c>
      <c r="P288" s="241">
        <v>0</v>
      </c>
      <c r="Q288" s="241">
        <v>0</v>
      </c>
      <c r="R288" s="241">
        <v>0</v>
      </c>
      <c r="S288" s="241">
        <v>0</v>
      </c>
      <c r="T288" s="241">
        <v>0</v>
      </c>
      <c r="U288" s="241">
        <v>0</v>
      </c>
      <c r="V288" s="241">
        <v>0</v>
      </c>
      <c r="W288" s="241">
        <v>0</v>
      </c>
      <c r="X288" s="241">
        <v>0</v>
      </c>
      <c r="Y288" s="241">
        <v>0</v>
      </c>
      <c r="Z288" s="240">
        <v>0</v>
      </c>
      <c r="AA288" s="240">
        <v>0</v>
      </c>
      <c r="AB288" s="255">
        <v>6874.1316000000006</v>
      </c>
      <c r="AC288" s="298"/>
      <c r="AD288" s="298"/>
      <c r="AE288" s="316"/>
      <c r="AF288" s="316"/>
      <c r="AG288" s="316"/>
      <c r="AH288" s="316"/>
      <c r="AI288" s="316"/>
    </row>
    <row r="289" spans="1:35">
      <c r="A289" s="292"/>
      <c r="B289" s="277"/>
      <c r="C289" s="295"/>
      <c r="D289" s="304"/>
      <c r="E289" s="502"/>
      <c r="F289" s="254" t="s">
        <v>48</v>
      </c>
      <c r="G289" s="254"/>
      <c r="H289" s="241">
        <v>41.365800000000007</v>
      </c>
      <c r="I289" s="241">
        <v>0</v>
      </c>
      <c r="J289" s="241">
        <v>320.43060000000003</v>
      </c>
      <c r="K289" s="241">
        <v>0</v>
      </c>
      <c r="L289" s="241">
        <v>0</v>
      </c>
      <c r="M289" s="241">
        <v>0</v>
      </c>
      <c r="N289" s="241">
        <v>0</v>
      </c>
      <c r="O289" s="241">
        <v>0</v>
      </c>
      <c r="P289" s="241">
        <v>0</v>
      </c>
      <c r="Q289" s="241">
        <v>0</v>
      </c>
      <c r="R289" s="241">
        <v>0</v>
      </c>
      <c r="S289" s="241">
        <v>0</v>
      </c>
      <c r="T289" s="241">
        <v>0</v>
      </c>
      <c r="U289" s="241">
        <v>0</v>
      </c>
      <c r="V289" s="241">
        <v>0</v>
      </c>
      <c r="W289" s="241">
        <v>0</v>
      </c>
      <c r="X289" s="241">
        <v>0</v>
      </c>
      <c r="Y289" s="241">
        <v>0</v>
      </c>
      <c r="Z289" s="240">
        <v>0</v>
      </c>
      <c r="AA289" s="240">
        <v>0</v>
      </c>
      <c r="AB289" s="255">
        <v>361.79640000000006</v>
      </c>
      <c r="AC289" s="298"/>
      <c r="AD289" s="298"/>
      <c r="AE289" s="316"/>
      <c r="AF289" s="316"/>
      <c r="AG289" s="316"/>
      <c r="AH289" s="316"/>
      <c r="AI289" s="316"/>
    </row>
    <row r="290" spans="1:35" ht="31.5">
      <c r="A290" s="293"/>
      <c r="B290" s="278"/>
      <c r="C290" s="296"/>
      <c r="D290" s="305"/>
      <c r="E290" s="503"/>
      <c r="F290" s="254" t="s">
        <v>14</v>
      </c>
      <c r="G290" s="254"/>
      <c r="H290" s="241">
        <v>354.56400000000002</v>
      </c>
      <c r="I290" s="241">
        <v>0</v>
      </c>
      <c r="J290" s="241">
        <v>2746.5479999999998</v>
      </c>
      <c r="K290" s="241">
        <v>0</v>
      </c>
      <c r="L290" s="241">
        <v>0</v>
      </c>
      <c r="M290" s="241">
        <v>0</v>
      </c>
      <c r="N290" s="241">
        <v>0</v>
      </c>
      <c r="O290" s="241">
        <v>0</v>
      </c>
      <c r="P290" s="241">
        <v>0</v>
      </c>
      <c r="Q290" s="241">
        <v>0</v>
      </c>
      <c r="R290" s="241">
        <v>0</v>
      </c>
      <c r="S290" s="241">
        <v>0</v>
      </c>
      <c r="T290" s="241">
        <v>0</v>
      </c>
      <c r="U290" s="241">
        <v>0</v>
      </c>
      <c r="V290" s="241">
        <v>0</v>
      </c>
      <c r="W290" s="241">
        <v>0</v>
      </c>
      <c r="X290" s="241">
        <v>0</v>
      </c>
      <c r="Y290" s="241">
        <v>0</v>
      </c>
      <c r="Z290" s="240">
        <v>0</v>
      </c>
      <c r="AA290" s="240">
        <v>0</v>
      </c>
      <c r="AB290" s="255">
        <v>3101.1119999999996</v>
      </c>
      <c r="AC290" s="299"/>
      <c r="AD290" s="299"/>
      <c r="AE290" s="317"/>
      <c r="AF290" s="317"/>
      <c r="AG290" s="317"/>
      <c r="AH290" s="317"/>
      <c r="AI290" s="317"/>
    </row>
    <row r="291" spans="1:35">
      <c r="A291" s="291" t="s">
        <v>571</v>
      </c>
      <c r="B291" s="276" t="s">
        <v>287</v>
      </c>
      <c r="C291" s="294" t="s">
        <v>55</v>
      </c>
      <c r="D291" s="303" t="s">
        <v>15</v>
      </c>
      <c r="E291" s="501">
        <v>0.39500000000000002</v>
      </c>
      <c r="F291" s="254" t="s">
        <v>2</v>
      </c>
      <c r="G291" s="254"/>
      <c r="H291" s="241">
        <v>6637.9319999999998</v>
      </c>
      <c r="I291" s="241">
        <v>0</v>
      </c>
      <c r="J291" s="241">
        <v>0</v>
      </c>
      <c r="K291" s="241">
        <v>0</v>
      </c>
      <c r="L291" s="241">
        <v>0</v>
      </c>
      <c r="M291" s="241">
        <v>0</v>
      </c>
      <c r="N291" s="241">
        <v>0</v>
      </c>
      <c r="O291" s="241">
        <v>0</v>
      </c>
      <c r="P291" s="241">
        <v>0</v>
      </c>
      <c r="Q291" s="241">
        <v>0</v>
      </c>
      <c r="R291" s="241">
        <v>0</v>
      </c>
      <c r="S291" s="241">
        <v>0</v>
      </c>
      <c r="T291" s="241">
        <v>0</v>
      </c>
      <c r="U291" s="241">
        <v>0</v>
      </c>
      <c r="V291" s="241">
        <v>0</v>
      </c>
      <c r="W291" s="241">
        <v>0</v>
      </c>
      <c r="X291" s="241">
        <v>0</v>
      </c>
      <c r="Y291" s="241">
        <v>0</v>
      </c>
      <c r="Z291" s="240">
        <v>0</v>
      </c>
      <c r="AA291" s="240">
        <v>0</v>
      </c>
      <c r="AB291" s="255">
        <v>6637.9319999999998</v>
      </c>
      <c r="AC291" s="285" t="s">
        <v>374</v>
      </c>
      <c r="AD291" s="285" t="s">
        <v>403</v>
      </c>
      <c r="AE291" s="315"/>
      <c r="AF291" s="315"/>
      <c r="AG291" s="315"/>
      <c r="AH291" s="315"/>
      <c r="AI291" s="315"/>
    </row>
    <row r="292" spans="1:35">
      <c r="A292" s="292"/>
      <c r="B292" s="277"/>
      <c r="C292" s="295"/>
      <c r="D292" s="304"/>
      <c r="E292" s="502"/>
      <c r="F292" s="254" t="s">
        <v>18</v>
      </c>
      <c r="G292" s="254"/>
      <c r="H292" s="241">
        <v>4414.2247800000005</v>
      </c>
      <c r="I292" s="241">
        <v>0</v>
      </c>
      <c r="J292" s="241">
        <v>0</v>
      </c>
      <c r="K292" s="241">
        <v>0</v>
      </c>
      <c r="L292" s="241">
        <v>0</v>
      </c>
      <c r="M292" s="241">
        <v>0</v>
      </c>
      <c r="N292" s="241">
        <v>0</v>
      </c>
      <c r="O292" s="241">
        <v>0</v>
      </c>
      <c r="P292" s="241">
        <v>0</v>
      </c>
      <c r="Q292" s="241">
        <v>0</v>
      </c>
      <c r="R292" s="241">
        <v>0</v>
      </c>
      <c r="S292" s="241">
        <v>0</v>
      </c>
      <c r="T292" s="241">
        <v>0</v>
      </c>
      <c r="U292" s="241">
        <v>0</v>
      </c>
      <c r="V292" s="241">
        <v>0</v>
      </c>
      <c r="W292" s="241">
        <v>0</v>
      </c>
      <c r="X292" s="241">
        <v>0</v>
      </c>
      <c r="Y292" s="241">
        <v>0</v>
      </c>
      <c r="Z292" s="240">
        <v>0</v>
      </c>
      <c r="AA292" s="240">
        <v>0</v>
      </c>
      <c r="AB292" s="255">
        <v>4414.2247800000005</v>
      </c>
      <c r="AC292" s="298"/>
      <c r="AD292" s="298"/>
      <c r="AE292" s="316"/>
      <c r="AF292" s="316"/>
      <c r="AG292" s="316"/>
      <c r="AH292" s="316"/>
      <c r="AI292" s="316"/>
    </row>
    <row r="293" spans="1:35">
      <c r="A293" s="292"/>
      <c r="B293" s="277"/>
      <c r="C293" s="295"/>
      <c r="D293" s="304"/>
      <c r="E293" s="502"/>
      <c r="F293" s="254" t="s">
        <v>48</v>
      </c>
      <c r="G293" s="254"/>
      <c r="H293" s="241">
        <v>232.32762000000002</v>
      </c>
      <c r="I293" s="241">
        <v>0</v>
      </c>
      <c r="J293" s="241">
        <v>0</v>
      </c>
      <c r="K293" s="241">
        <v>0</v>
      </c>
      <c r="L293" s="241">
        <v>0</v>
      </c>
      <c r="M293" s="241">
        <v>0</v>
      </c>
      <c r="N293" s="241">
        <v>0</v>
      </c>
      <c r="O293" s="241">
        <v>0</v>
      </c>
      <c r="P293" s="241">
        <v>0</v>
      </c>
      <c r="Q293" s="241">
        <v>0</v>
      </c>
      <c r="R293" s="241">
        <v>0</v>
      </c>
      <c r="S293" s="241">
        <v>0</v>
      </c>
      <c r="T293" s="241">
        <v>0</v>
      </c>
      <c r="U293" s="241">
        <v>0</v>
      </c>
      <c r="V293" s="241">
        <v>0</v>
      </c>
      <c r="W293" s="241">
        <v>0</v>
      </c>
      <c r="X293" s="241">
        <v>0</v>
      </c>
      <c r="Y293" s="241">
        <v>0</v>
      </c>
      <c r="Z293" s="240">
        <v>0</v>
      </c>
      <c r="AA293" s="240">
        <v>0</v>
      </c>
      <c r="AB293" s="255">
        <v>232.32762000000002</v>
      </c>
      <c r="AC293" s="298"/>
      <c r="AD293" s="298"/>
      <c r="AE293" s="316"/>
      <c r="AF293" s="316"/>
      <c r="AG293" s="316"/>
      <c r="AH293" s="316"/>
      <c r="AI293" s="316"/>
    </row>
    <row r="294" spans="1:35" ht="31.5">
      <c r="A294" s="293"/>
      <c r="B294" s="278"/>
      <c r="C294" s="296"/>
      <c r="D294" s="305"/>
      <c r="E294" s="503"/>
      <c r="F294" s="254" t="s">
        <v>14</v>
      </c>
      <c r="G294" s="254"/>
      <c r="H294" s="241">
        <v>1991.3795999999998</v>
      </c>
      <c r="I294" s="241">
        <v>0</v>
      </c>
      <c r="J294" s="241">
        <v>0</v>
      </c>
      <c r="K294" s="241">
        <v>0</v>
      </c>
      <c r="L294" s="241">
        <v>0</v>
      </c>
      <c r="M294" s="241">
        <v>0</v>
      </c>
      <c r="N294" s="241">
        <v>0</v>
      </c>
      <c r="O294" s="241">
        <v>0</v>
      </c>
      <c r="P294" s="241">
        <v>0</v>
      </c>
      <c r="Q294" s="241">
        <v>0</v>
      </c>
      <c r="R294" s="241">
        <v>0</v>
      </c>
      <c r="S294" s="241">
        <v>0</v>
      </c>
      <c r="T294" s="241">
        <v>0</v>
      </c>
      <c r="U294" s="241">
        <v>0</v>
      </c>
      <c r="V294" s="241">
        <v>0</v>
      </c>
      <c r="W294" s="241">
        <v>0</v>
      </c>
      <c r="X294" s="241">
        <v>0</v>
      </c>
      <c r="Y294" s="241">
        <v>0</v>
      </c>
      <c r="Z294" s="240">
        <v>0</v>
      </c>
      <c r="AA294" s="240">
        <v>0</v>
      </c>
      <c r="AB294" s="255">
        <v>1991.3795999999998</v>
      </c>
      <c r="AC294" s="299"/>
      <c r="AD294" s="299"/>
      <c r="AE294" s="317"/>
      <c r="AF294" s="317"/>
      <c r="AG294" s="317"/>
      <c r="AH294" s="317"/>
      <c r="AI294" s="317"/>
    </row>
    <row r="295" spans="1:35" collapsed="1">
      <c r="A295" s="486" t="s">
        <v>578</v>
      </c>
      <c r="B295" s="489" t="s">
        <v>385</v>
      </c>
      <c r="C295" s="490"/>
      <c r="D295" s="490"/>
      <c r="E295" s="491"/>
      <c r="F295" s="133" t="s">
        <v>2</v>
      </c>
      <c r="G295" s="133"/>
      <c r="H295" s="59">
        <v>29170.497000000003</v>
      </c>
      <c r="I295" s="59">
        <v>34258.548999999999</v>
      </c>
      <c r="J295" s="59">
        <v>32388.808999999997</v>
      </c>
      <c r="K295" s="59">
        <v>27933.709000000003</v>
      </c>
      <c r="L295" s="59">
        <v>24254.103999999999</v>
      </c>
      <c r="M295" s="59">
        <v>28352.255999999998</v>
      </c>
      <c r="N295" s="59">
        <v>26414.857</v>
      </c>
      <c r="O295" s="59">
        <v>33356.652000000002</v>
      </c>
      <c r="P295" s="59">
        <v>25312.504000000001</v>
      </c>
      <c r="Q295" s="59">
        <v>19115.894</v>
      </c>
      <c r="R295" s="59">
        <v>21154.754000000001</v>
      </c>
      <c r="S295" s="59">
        <v>2717.1819999999998</v>
      </c>
      <c r="T295" s="59">
        <v>0</v>
      </c>
      <c r="U295" s="59">
        <v>0</v>
      </c>
      <c r="V295" s="59">
        <v>0</v>
      </c>
      <c r="W295" s="59">
        <v>18450</v>
      </c>
      <c r="X295" s="59">
        <v>0</v>
      </c>
      <c r="Y295" s="59">
        <v>0</v>
      </c>
      <c r="Z295" s="59">
        <v>132552.163</v>
      </c>
      <c r="AA295" s="59">
        <v>42321.936000000002</v>
      </c>
      <c r="AB295" s="59">
        <v>322879.76699999999</v>
      </c>
      <c r="AC295" s="477"/>
      <c r="AD295" s="477"/>
      <c r="AE295" s="477"/>
      <c r="AF295" s="477"/>
      <c r="AG295" s="477"/>
      <c r="AH295" s="477"/>
      <c r="AI295" s="477"/>
    </row>
    <row r="296" spans="1:35">
      <c r="A296" s="487"/>
      <c r="B296" s="492"/>
      <c r="C296" s="493"/>
      <c r="D296" s="493"/>
      <c r="E296" s="494"/>
      <c r="F296" s="133" t="s">
        <v>18</v>
      </c>
      <c r="G296" s="133"/>
      <c r="H296" s="59">
        <v>19398.380505000001</v>
      </c>
      <c r="I296" s="59">
        <v>22781.935085000001</v>
      </c>
      <c r="J296" s="59">
        <v>21538.557984999996</v>
      </c>
      <c r="K296" s="59">
        <v>18575.916485000002</v>
      </c>
      <c r="L296" s="59">
        <v>16128.979159999999</v>
      </c>
      <c r="M296" s="59">
        <v>18854.250240000001</v>
      </c>
      <c r="N296" s="59">
        <v>17565.879905000002</v>
      </c>
      <c r="O296" s="59">
        <v>22182.173580000002</v>
      </c>
      <c r="P296" s="59">
        <v>16832.815160000002</v>
      </c>
      <c r="Q296" s="59">
        <v>12712.069510000001</v>
      </c>
      <c r="R296" s="59">
        <v>14067.911410000002</v>
      </c>
      <c r="S296" s="59">
        <v>1806.9260300000001</v>
      </c>
      <c r="T296" s="59">
        <v>0</v>
      </c>
      <c r="U296" s="59">
        <v>0</v>
      </c>
      <c r="V296" s="59">
        <v>0</v>
      </c>
      <c r="W296" s="59">
        <v>0</v>
      </c>
      <c r="X296" s="59">
        <v>0</v>
      </c>
      <c r="Y296" s="59">
        <v>0</v>
      </c>
      <c r="Z296" s="59">
        <v>88147.188395000005</v>
      </c>
      <c r="AA296" s="59">
        <v>15874.837440000003</v>
      </c>
      <c r="AB296" s="59">
        <v>202445.79505500002</v>
      </c>
      <c r="AC296" s="478"/>
      <c r="AD296" s="478"/>
      <c r="AE296" s="478"/>
      <c r="AF296" s="478"/>
      <c r="AG296" s="478"/>
      <c r="AH296" s="478"/>
      <c r="AI296" s="478"/>
    </row>
    <row r="297" spans="1:35">
      <c r="A297" s="487"/>
      <c r="B297" s="492"/>
      <c r="C297" s="493"/>
      <c r="D297" s="493"/>
      <c r="E297" s="494"/>
      <c r="F297" s="133" t="s">
        <v>48</v>
      </c>
      <c r="G297" s="133"/>
      <c r="H297" s="59">
        <v>1020.9673950000002</v>
      </c>
      <c r="I297" s="59">
        <v>1199.049215</v>
      </c>
      <c r="J297" s="59">
        <v>1133.6083150000002</v>
      </c>
      <c r="K297" s="59">
        <v>977.67981500000008</v>
      </c>
      <c r="L297" s="59">
        <v>848.89364000000012</v>
      </c>
      <c r="M297" s="59">
        <v>992.32896000000017</v>
      </c>
      <c r="N297" s="59">
        <v>924.51999500000011</v>
      </c>
      <c r="O297" s="59">
        <v>1167.4828200000002</v>
      </c>
      <c r="P297" s="59">
        <v>885.93764000000021</v>
      </c>
      <c r="Q297" s="59">
        <v>669.0562900000001</v>
      </c>
      <c r="R297" s="59">
        <v>740.41639000000009</v>
      </c>
      <c r="S297" s="59">
        <v>95.101370000000017</v>
      </c>
      <c r="T297" s="59">
        <v>0</v>
      </c>
      <c r="U297" s="59">
        <v>0</v>
      </c>
      <c r="V297" s="59">
        <v>0</v>
      </c>
      <c r="W297" s="59">
        <v>0</v>
      </c>
      <c r="X297" s="59">
        <v>0</v>
      </c>
      <c r="Y297" s="59">
        <v>0</v>
      </c>
      <c r="Z297" s="59">
        <v>4639.3257050000011</v>
      </c>
      <c r="AA297" s="59">
        <v>835.51776000000007</v>
      </c>
      <c r="AB297" s="59">
        <v>10655.041845000002</v>
      </c>
      <c r="AC297" s="478"/>
      <c r="AD297" s="478"/>
      <c r="AE297" s="478"/>
      <c r="AF297" s="478"/>
      <c r="AG297" s="478"/>
      <c r="AH297" s="478"/>
      <c r="AI297" s="478"/>
    </row>
    <row r="298" spans="1:35" s="128" customFormat="1" ht="31.5">
      <c r="A298" s="488"/>
      <c r="B298" s="495"/>
      <c r="C298" s="496"/>
      <c r="D298" s="496"/>
      <c r="E298" s="497"/>
      <c r="F298" s="58" t="s">
        <v>14</v>
      </c>
      <c r="G298" s="58"/>
      <c r="H298" s="59">
        <v>8751.1490999999987</v>
      </c>
      <c r="I298" s="59">
        <v>10277.564699999999</v>
      </c>
      <c r="J298" s="59">
        <v>9716.6426999999985</v>
      </c>
      <c r="K298" s="59">
        <v>8380.1126999999997</v>
      </c>
      <c r="L298" s="59">
        <v>7276.2312000000002</v>
      </c>
      <c r="M298" s="59">
        <v>8505.6767999999993</v>
      </c>
      <c r="N298" s="59">
        <v>7924.4570999999996</v>
      </c>
      <c r="O298" s="59">
        <v>10006.995599999998</v>
      </c>
      <c r="P298" s="59">
        <v>7593.7512000000006</v>
      </c>
      <c r="Q298" s="59">
        <v>5734.7681999999995</v>
      </c>
      <c r="R298" s="59">
        <v>6346.4261999999999</v>
      </c>
      <c r="S298" s="59">
        <v>815.15459999999996</v>
      </c>
      <c r="T298" s="59">
        <v>0</v>
      </c>
      <c r="U298" s="59">
        <v>0</v>
      </c>
      <c r="V298" s="59">
        <v>0</v>
      </c>
      <c r="W298" s="59">
        <v>18450</v>
      </c>
      <c r="X298" s="59">
        <v>0</v>
      </c>
      <c r="Y298" s="59">
        <v>0</v>
      </c>
      <c r="Z298" s="59">
        <v>39765.6489</v>
      </c>
      <c r="AA298" s="59">
        <v>25611.5808</v>
      </c>
      <c r="AB298" s="59">
        <v>109778.9301</v>
      </c>
      <c r="AC298" s="479"/>
      <c r="AD298" s="479"/>
      <c r="AE298" s="479"/>
      <c r="AF298" s="479"/>
      <c r="AG298" s="479"/>
      <c r="AH298" s="479"/>
      <c r="AI298" s="479"/>
    </row>
    <row r="299" spans="1:35">
      <c r="A299" s="291" t="s">
        <v>579</v>
      </c>
      <c r="B299" s="276" t="s">
        <v>345</v>
      </c>
      <c r="C299" s="294" t="s">
        <v>55</v>
      </c>
      <c r="D299" s="303" t="s">
        <v>15</v>
      </c>
      <c r="E299" s="501">
        <v>4.2110000000000003</v>
      </c>
      <c r="F299" s="254" t="s">
        <v>2</v>
      </c>
      <c r="G299" s="254"/>
      <c r="H299" s="241">
        <v>0</v>
      </c>
      <c r="I299" s="241">
        <v>16262.893</v>
      </c>
      <c r="J299" s="241">
        <v>23018.012999999999</v>
      </c>
      <c r="K299" s="241">
        <v>4781.0330000000004</v>
      </c>
      <c r="L299" s="241">
        <v>0</v>
      </c>
      <c r="M299" s="241">
        <v>3470.808</v>
      </c>
      <c r="N299" s="241">
        <v>1714.741</v>
      </c>
      <c r="O299" s="241">
        <v>0</v>
      </c>
      <c r="P299" s="241">
        <v>1231.328</v>
      </c>
      <c r="Q299" s="241">
        <v>0</v>
      </c>
      <c r="R299" s="241">
        <v>1399.3240000000001</v>
      </c>
      <c r="S299" s="241">
        <v>0</v>
      </c>
      <c r="T299" s="241">
        <v>0</v>
      </c>
      <c r="U299" s="241">
        <v>0</v>
      </c>
      <c r="V299" s="241">
        <v>0</v>
      </c>
      <c r="W299" s="241">
        <v>18450</v>
      </c>
      <c r="X299" s="241">
        <v>0</v>
      </c>
      <c r="Y299" s="241">
        <v>0</v>
      </c>
      <c r="Z299" s="240">
        <v>6416.8770000000004</v>
      </c>
      <c r="AA299" s="240">
        <v>19849.324000000001</v>
      </c>
      <c r="AB299" s="255">
        <v>70328.140000000014</v>
      </c>
      <c r="AC299" s="285" t="s">
        <v>374</v>
      </c>
      <c r="AD299" s="285" t="s">
        <v>403</v>
      </c>
      <c r="AE299" s="315"/>
      <c r="AF299" s="315"/>
      <c r="AG299" s="315"/>
      <c r="AH299" s="315"/>
      <c r="AI299" s="315"/>
    </row>
    <row r="300" spans="1:35">
      <c r="A300" s="292"/>
      <c r="B300" s="277"/>
      <c r="C300" s="295"/>
      <c r="D300" s="304"/>
      <c r="E300" s="502"/>
      <c r="F300" s="254" t="s">
        <v>18</v>
      </c>
      <c r="G300" s="254"/>
      <c r="H300" s="241">
        <v>0</v>
      </c>
      <c r="I300" s="241">
        <v>10814.823845000001</v>
      </c>
      <c r="J300" s="241">
        <v>15306.978645000001</v>
      </c>
      <c r="K300" s="241">
        <v>3179.3869450000002</v>
      </c>
      <c r="L300" s="241">
        <v>0</v>
      </c>
      <c r="M300" s="241">
        <v>2308.0873200000001</v>
      </c>
      <c r="N300" s="241">
        <v>1140.3027650000001</v>
      </c>
      <c r="O300" s="241">
        <v>0</v>
      </c>
      <c r="P300" s="241">
        <v>818.83312000000001</v>
      </c>
      <c r="Q300" s="241">
        <v>0</v>
      </c>
      <c r="R300" s="241">
        <v>930.55046000000004</v>
      </c>
      <c r="S300" s="241">
        <v>0</v>
      </c>
      <c r="T300" s="241">
        <v>0</v>
      </c>
      <c r="U300" s="241">
        <v>0</v>
      </c>
      <c r="V300" s="241">
        <v>0</v>
      </c>
      <c r="W300" s="241">
        <v>0</v>
      </c>
      <c r="X300" s="241">
        <v>0</v>
      </c>
      <c r="Y300" s="241">
        <v>0</v>
      </c>
      <c r="Z300" s="240">
        <v>4267.2232050000002</v>
      </c>
      <c r="AA300" s="240">
        <v>930.55046000000004</v>
      </c>
      <c r="AB300" s="255">
        <v>34498.963100000001</v>
      </c>
      <c r="AC300" s="298"/>
      <c r="AD300" s="298"/>
      <c r="AE300" s="316"/>
      <c r="AF300" s="316"/>
      <c r="AG300" s="316"/>
      <c r="AH300" s="316"/>
      <c r="AI300" s="316"/>
    </row>
    <row r="301" spans="1:35">
      <c r="A301" s="292"/>
      <c r="B301" s="277"/>
      <c r="C301" s="295"/>
      <c r="D301" s="304"/>
      <c r="E301" s="502"/>
      <c r="F301" s="254" t="s">
        <v>48</v>
      </c>
      <c r="G301" s="254"/>
      <c r="H301" s="241">
        <v>0</v>
      </c>
      <c r="I301" s="241">
        <v>569.20125500000006</v>
      </c>
      <c r="J301" s="241">
        <v>805.6304550000001</v>
      </c>
      <c r="K301" s="241">
        <v>167.33615500000002</v>
      </c>
      <c r="L301" s="241">
        <v>0</v>
      </c>
      <c r="M301" s="241">
        <v>121.47828000000001</v>
      </c>
      <c r="N301" s="241">
        <v>60.015935000000006</v>
      </c>
      <c r="O301" s="241">
        <v>0</v>
      </c>
      <c r="P301" s="241">
        <v>43.09648</v>
      </c>
      <c r="Q301" s="241">
        <v>0</v>
      </c>
      <c r="R301" s="241">
        <v>48.976340000000008</v>
      </c>
      <c r="S301" s="241">
        <v>0</v>
      </c>
      <c r="T301" s="241">
        <v>0</v>
      </c>
      <c r="U301" s="241">
        <v>0</v>
      </c>
      <c r="V301" s="241">
        <v>0</v>
      </c>
      <c r="W301" s="241">
        <v>0</v>
      </c>
      <c r="X301" s="241">
        <v>0</v>
      </c>
      <c r="Y301" s="241">
        <v>0</v>
      </c>
      <c r="Z301" s="240">
        <v>224.59069500000004</v>
      </c>
      <c r="AA301" s="240">
        <v>48.976340000000008</v>
      </c>
      <c r="AB301" s="255">
        <v>1815.7348999999999</v>
      </c>
      <c r="AC301" s="298"/>
      <c r="AD301" s="298"/>
      <c r="AE301" s="316"/>
      <c r="AF301" s="316"/>
      <c r="AG301" s="316"/>
      <c r="AH301" s="316"/>
      <c r="AI301" s="316"/>
    </row>
    <row r="302" spans="1:35" ht="31.5">
      <c r="A302" s="293"/>
      <c r="B302" s="278"/>
      <c r="C302" s="296"/>
      <c r="D302" s="305"/>
      <c r="E302" s="503"/>
      <c r="F302" s="254" t="s">
        <v>14</v>
      </c>
      <c r="G302" s="254"/>
      <c r="H302" s="241">
        <v>0</v>
      </c>
      <c r="I302" s="241">
        <v>4878.8679000000002</v>
      </c>
      <c r="J302" s="241">
        <v>6905.4038999999993</v>
      </c>
      <c r="K302" s="241">
        <v>1434.3099</v>
      </c>
      <c r="L302" s="241">
        <v>0</v>
      </c>
      <c r="M302" s="241">
        <v>1041.2423999999999</v>
      </c>
      <c r="N302" s="241">
        <v>514.42229999999995</v>
      </c>
      <c r="O302" s="241">
        <v>0</v>
      </c>
      <c r="P302" s="241">
        <v>369.39839999999998</v>
      </c>
      <c r="Q302" s="241">
        <v>0</v>
      </c>
      <c r="R302" s="241">
        <v>419.79720000000003</v>
      </c>
      <c r="S302" s="241">
        <v>0</v>
      </c>
      <c r="T302" s="241">
        <v>0</v>
      </c>
      <c r="U302" s="241">
        <v>0</v>
      </c>
      <c r="V302" s="241">
        <v>0</v>
      </c>
      <c r="W302" s="241">
        <v>18450</v>
      </c>
      <c r="X302" s="241">
        <v>0</v>
      </c>
      <c r="Y302" s="241">
        <v>0</v>
      </c>
      <c r="Z302" s="240">
        <v>1925.0630999999998</v>
      </c>
      <c r="AA302" s="240">
        <v>18869.797200000001</v>
      </c>
      <c r="AB302" s="255">
        <v>34013.441999999995</v>
      </c>
      <c r="AC302" s="299"/>
      <c r="AD302" s="299"/>
      <c r="AE302" s="317"/>
      <c r="AF302" s="317"/>
      <c r="AG302" s="317"/>
      <c r="AH302" s="317"/>
      <c r="AI302" s="317"/>
    </row>
    <row r="303" spans="1:35">
      <c r="A303" s="291" t="s">
        <v>580</v>
      </c>
      <c r="B303" s="510" t="s">
        <v>298</v>
      </c>
      <c r="C303" s="294" t="s">
        <v>55</v>
      </c>
      <c r="D303" s="303" t="s">
        <v>15</v>
      </c>
      <c r="E303" s="501">
        <v>1.6539999999999999</v>
      </c>
      <c r="F303" s="254" t="s">
        <v>2</v>
      </c>
      <c r="G303" s="254"/>
      <c r="H303" s="241">
        <v>0</v>
      </c>
      <c r="I303" s="241">
        <v>297.18400000000003</v>
      </c>
      <c r="J303" s="241">
        <v>2057.2849999999999</v>
      </c>
      <c r="K303" s="241">
        <v>0</v>
      </c>
      <c r="L303" s="241">
        <v>0</v>
      </c>
      <c r="M303" s="241">
        <v>6227.22</v>
      </c>
      <c r="N303" s="241">
        <v>2421.652</v>
      </c>
      <c r="O303" s="241">
        <v>0</v>
      </c>
      <c r="P303" s="241">
        <v>2689.5309999999999</v>
      </c>
      <c r="Q303" s="241">
        <v>0</v>
      </c>
      <c r="R303" s="241">
        <v>0</v>
      </c>
      <c r="S303" s="241">
        <v>0</v>
      </c>
      <c r="T303" s="241">
        <v>0</v>
      </c>
      <c r="U303" s="241">
        <v>0</v>
      </c>
      <c r="V303" s="241">
        <v>0</v>
      </c>
      <c r="W303" s="241">
        <v>0</v>
      </c>
      <c r="X303" s="241">
        <v>0</v>
      </c>
      <c r="Y303" s="241">
        <v>0</v>
      </c>
      <c r="Z303" s="240">
        <v>11338.402999999998</v>
      </c>
      <c r="AA303" s="240">
        <v>0</v>
      </c>
      <c r="AB303" s="255">
        <v>13692.871999999999</v>
      </c>
      <c r="AC303" s="285" t="s">
        <v>374</v>
      </c>
      <c r="AD303" s="285" t="s">
        <v>403</v>
      </c>
      <c r="AE303" s="315"/>
      <c r="AF303" s="315"/>
      <c r="AG303" s="315"/>
      <c r="AH303" s="315"/>
      <c r="AI303" s="315"/>
    </row>
    <row r="304" spans="1:35">
      <c r="A304" s="292"/>
      <c r="B304" s="511"/>
      <c r="C304" s="295"/>
      <c r="D304" s="304"/>
      <c r="E304" s="502"/>
      <c r="F304" s="254" t="s">
        <v>18</v>
      </c>
      <c r="G304" s="254"/>
      <c r="H304" s="241">
        <v>0</v>
      </c>
      <c r="I304" s="241">
        <v>197.62736000000004</v>
      </c>
      <c r="J304" s="241">
        <v>1368.094525</v>
      </c>
      <c r="K304" s="241">
        <v>0</v>
      </c>
      <c r="L304" s="241">
        <v>0</v>
      </c>
      <c r="M304" s="241">
        <v>4141.1013000000003</v>
      </c>
      <c r="N304" s="241">
        <v>1610.39858</v>
      </c>
      <c r="O304" s="241">
        <v>0</v>
      </c>
      <c r="P304" s="241">
        <v>1788.5381150000001</v>
      </c>
      <c r="Q304" s="241">
        <v>0</v>
      </c>
      <c r="R304" s="241">
        <v>0</v>
      </c>
      <c r="S304" s="241">
        <v>0</v>
      </c>
      <c r="T304" s="241">
        <v>0</v>
      </c>
      <c r="U304" s="241">
        <v>0</v>
      </c>
      <c r="V304" s="241">
        <v>0</v>
      </c>
      <c r="W304" s="241">
        <v>0</v>
      </c>
      <c r="X304" s="241">
        <v>0</v>
      </c>
      <c r="Y304" s="241">
        <v>0</v>
      </c>
      <c r="Z304" s="240">
        <v>7540.0379950000006</v>
      </c>
      <c r="AA304" s="240">
        <v>0</v>
      </c>
      <c r="AB304" s="255">
        <v>9105.7598799999996</v>
      </c>
      <c r="AC304" s="298"/>
      <c r="AD304" s="298"/>
      <c r="AE304" s="316"/>
      <c r="AF304" s="316"/>
      <c r="AG304" s="316"/>
      <c r="AH304" s="316"/>
      <c r="AI304" s="316"/>
    </row>
    <row r="305" spans="1:35">
      <c r="A305" s="292"/>
      <c r="B305" s="511"/>
      <c r="C305" s="295"/>
      <c r="D305" s="304"/>
      <c r="E305" s="502"/>
      <c r="F305" s="254" t="s">
        <v>48</v>
      </c>
      <c r="G305" s="254"/>
      <c r="H305" s="241">
        <v>0</v>
      </c>
      <c r="I305" s="241">
        <v>10.401440000000003</v>
      </c>
      <c r="J305" s="241">
        <v>72.004975000000002</v>
      </c>
      <c r="K305" s="241">
        <v>0</v>
      </c>
      <c r="L305" s="241">
        <v>0</v>
      </c>
      <c r="M305" s="241">
        <v>217.95270000000002</v>
      </c>
      <c r="N305" s="241">
        <v>84.757820000000009</v>
      </c>
      <c r="O305" s="241">
        <v>0</v>
      </c>
      <c r="P305" s="241">
        <v>94.133585000000011</v>
      </c>
      <c r="Q305" s="241">
        <v>0</v>
      </c>
      <c r="R305" s="241">
        <v>0</v>
      </c>
      <c r="S305" s="241">
        <v>0</v>
      </c>
      <c r="T305" s="241">
        <v>0</v>
      </c>
      <c r="U305" s="241">
        <v>0</v>
      </c>
      <c r="V305" s="241">
        <v>0</v>
      </c>
      <c r="W305" s="241">
        <v>0</v>
      </c>
      <c r="X305" s="241">
        <v>0</v>
      </c>
      <c r="Y305" s="241">
        <v>0</v>
      </c>
      <c r="Z305" s="240">
        <v>396.84410500000001</v>
      </c>
      <c r="AA305" s="240">
        <v>0</v>
      </c>
      <c r="AB305" s="255">
        <v>479.25052000000005</v>
      </c>
      <c r="AC305" s="298"/>
      <c r="AD305" s="298"/>
      <c r="AE305" s="316"/>
      <c r="AF305" s="316"/>
      <c r="AG305" s="316"/>
      <c r="AH305" s="316"/>
      <c r="AI305" s="316"/>
    </row>
    <row r="306" spans="1:35" ht="31.5">
      <c r="A306" s="293"/>
      <c r="B306" s="512"/>
      <c r="C306" s="296"/>
      <c r="D306" s="305"/>
      <c r="E306" s="503"/>
      <c r="F306" s="254" t="s">
        <v>14</v>
      </c>
      <c r="G306" s="254"/>
      <c r="H306" s="241">
        <v>0</v>
      </c>
      <c r="I306" s="241">
        <v>89.155200000000008</v>
      </c>
      <c r="J306" s="241">
        <v>617.18549999999993</v>
      </c>
      <c r="K306" s="241">
        <v>0</v>
      </c>
      <c r="L306" s="241">
        <v>0</v>
      </c>
      <c r="M306" s="241">
        <v>1868.1659999999999</v>
      </c>
      <c r="N306" s="241">
        <v>726.49559999999997</v>
      </c>
      <c r="O306" s="241">
        <v>0</v>
      </c>
      <c r="P306" s="241">
        <v>806.85929999999996</v>
      </c>
      <c r="Q306" s="241">
        <v>0</v>
      </c>
      <c r="R306" s="241">
        <v>0</v>
      </c>
      <c r="S306" s="241">
        <v>0</v>
      </c>
      <c r="T306" s="241">
        <v>0</v>
      </c>
      <c r="U306" s="241">
        <v>0</v>
      </c>
      <c r="V306" s="241">
        <v>0</v>
      </c>
      <c r="W306" s="241">
        <v>0</v>
      </c>
      <c r="X306" s="241">
        <v>0</v>
      </c>
      <c r="Y306" s="241">
        <v>0</v>
      </c>
      <c r="Z306" s="240">
        <v>3401.5209</v>
      </c>
      <c r="AA306" s="240">
        <v>0</v>
      </c>
      <c r="AB306" s="255">
        <v>4107.8616000000002</v>
      </c>
      <c r="AC306" s="299"/>
      <c r="AD306" s="299"/>
      <c r="AE306" s="317"/>
      <c r="AF306" s="317"/>
      <c r="AG306" s="317"/>
      <c r="AH306" s="317"/>
      <c r="AI306" s="317"/>
    </row>
    <row r="307" spans="1:35">
      <c r="A307" s="291" t="s">
        <v>581</v>
      </c>
      <c r="B307" s="276" t="s">
        <v>299</v>
      </c>
      <c r="C307" s="294" t="s">
        <v>55</v>
      </c>
      <c r="D307" s="303" t="s">
        <v>15</v>
      </c>
      <c r="E307" s="501">
        <v>4.8440000000000003</v>
      </c>
      <c r="F307" s="254" t="s">
        <v>2</v>
      </c>
      <c r="G307" s="254"/>
      <c r="H307" s="241">
        <v>4129.8190000000004</v>
      </c>
      <c r="I307" s="241">
        <v>1495.097</v>
      </c>
      <c r="J307" s="241">
        <v>0</v>
      </c>
      <c r="K307" s="241">
        <v>9159.5290000000005</v>
      </c>
      <c r="L307" s="241">
        <v>6567.7160000000003</v>
      </c>
      <c r="M307" s="241">
        <v>1393.5239999999999</v>
      </c>
      <c r="N307" s="241">
        <v>10153.088</v>
      </c>
      <c r="O307" s="241">
        <v>5439.4740000000002</v>
      </c>
      <c r="P307" s="241">
        <v>1069.443</v>
      </c>
      <c r="Q307" s="241">
        <v>0</v>
      </c>
      <c r="R307" s="241">
        <v>0</v>
      </c>
      <c r="S307" s="241">
        <v>727.32500000000005</v>
      </c>
      <c r="T307" s="241">
        <v>0</v>
      </c>
      <c r="U307" s="241">
        <v>0</v>
      </c>
      <c r="V307" s="241">
        <v>0</v>
      </c>
      <c r="W307" s="241">
        <v>0</v>
      </c>
      <c r="X307" s="241">
        <v>0</v>
      </c>
      <c r="Y307" s="241">
        <v>0</v>
      </c>
      <c r="Z307" s="240">
        <v>18055.528999999999</v>
      </c>
      <c r="AA307" s="240">
        <v>727.32500000000005</v>
      </c>
      <c r="AB307" s="255">
        <v>40135.014999999999</v>
      </c>
      <c r="AC307" s="285" t="s">
        <v>374</v>
      </c>
      <c r="AD307" s="285" t="s">
        <v>403</v>
      </c>
      <c r="AE307" s="315"/>
      <c r="AF307" s="315"/>
      <c r="AG307" s="315"/>
      <c r="AH307" s="315"/>
      <c r="AI307" s="315"/>
    </row>
    <row r="308" spans="1:35">
      <c r="A308" s="292"/>
      <c r="B308" s="277"/>
      <c r="C308" s="295"/>
      <c r="D308" s="304"/>
      <c r="E308" s="502"/>
      <c r="F308" s="254" t="s">
        <v>18</v>
      </c>
      <c r="G308" s="254"/>
      <c r="H308" s="241">
        <v>2746.3296350000005</v>
      </c>
      <c r="I308" s="241">
        <v>994.23950500000001</v>
      </c>
      <c r="J308" s="241">
        <v>0</v>
      </c>
      <c r="K308" s="241">
        <v>6091.0867850000004</v>
      </c>
      <c r="L308" s="241">
        <v>4367.5311400000001</v>
      </c>
      <c r="M308" s="241">
        <v>926.69345999999996</v>
      </c>
      <c r="N308" s="241">
        <v>6751.8035200000004</v>
      </c>
      <c r="O308" s="241">
        <v>3617.2502100000002</v>
      </c>
      <c r="P308" s="241">
        <v>711.17959500000006</v>
      </c>
      <c r="Q308" s="241">
        <v>0</v>
      </c>
      <c r="R308" s="241">
        <v>0</v>
      </c>
      <c r="S308" s="241">
        <v>483.67112500000007</v>
      </c>
      <c r="T308" s="241">
        <v>0</v>
      </c>
      <c r="U308" s="241">
        <v>0</v>
      </c>
      <c r="V308" s="241">
        <v>0</v>
      </c>
      <c r="W308" s="241">
        <v>0</v>
      </c>
      <c r="X308" s="241">
        <v>0</v>
      </c>
      <c r="Y308" s="241">
        <v>0</v>
      </c>
      <c r="Z308" s="240">
        <v>12006.926785</v>
      </c>
      <c r="AA308" s="240">
        <v>483.67112500000007</v>
      </c>
      <c r="AB308" s="255">
        <v>26689.784975000002</v>
      </c>
      <c r="AC308" s="298"/>
      <c r="AD308" s="298"/>
      <c r="AE308" s="316"/>
      <c r="AF308" s="316"/>
      <c r="AG308" s="316"/>
      <c r="AH308" s="316"/>
      <c r="AI308" s="316"/>
    </row>
    <row r="309" spans="1:35">
      <c r="A309" s="292"/>
      <c r="B309" s="277"/>
      <c r="C309" s="295"/>
      <c r="D309" s="304"/>
      <c r="E309" s="502"/>
      <c r="F309" s="254" t="s">
        <v>48</v>
      </c>
      <c r="G309" s="254"/>
      <c r="H309" s="241">
        <v>144.54366500000003</v>
      </c>
      <c r="I309" s="241">
        <v>52.328395000000008</v>
      </c>
      <c r="J309" s="241">
        <v>0</v>
      </c>
      <c r="K309" s="241">
        <v>320.58351500000003</v>
      </c>
      <c r="L309" s="241">
        <v>229.87006000000002</v>
      </c>
      <c r="M309" s="241">
        <v>48.773339999999997</v>
      </c>
      <c r="N309" s="241">
        <v>355.35808000000003</v>
      </c>
      <c r="O309" s="241">
        <v>190.38159000000002</v>
      </c>
      <c r="P309" s="241">
        <v>37.430505000000004</v>
      </c>
      <c r="Q309" s="241">
        <v>0</v>
      </c>
      <c r="R309" s="241">
        <v>0</v>
      </c>
      <c r="S309" s="241">
        <v>25.456375000000005</v>
      </c>
      <c r="T309" s="241">
        <v>0</v>
      </c>
      <c r="U309" s="241">
        <v>0</v>
      </c>
      <c r="V309" s="241">
        <v>0</v>
      </c>
      <c r="W309" s="241">
        <v>0</v>
      </c>
      <c r="X309" s="241">
        <v>0</v>
      </c>
      <c r="Y309" s="241">
        <v>0</v>
      </c>
      <c r="Z309" s="240">
        <v>631.94351500000016</v>
      </c>
      <c r="AA309" s="240">
        <v>25.456375000000005</v>
      </c>
      <c r="AB309" s="255">
        <v>1404.7255250000001</v>
      </c>
      <c r="AC309" s="298"/>
      <c r="AD309" s="298"/>
      <c r="AE309" s="316"/>
      <c r="AF309" s="316"/>
      <c r="AG309" s="316"/>
      <c r="AH309" s="316"/>
      <c r="AI309" s="316"/>
    </row>
    <row r="310" spans="1:35" ht="31.5">
      <c r="A310" s="293"/>
      <c r="B310" s="278"/>
      <c r="C310" s="296"/>
      <c r="D310" s="305"/>
      <c r="E310" s="503"/>
      <c r="F310" s="254" t="s">
        <v>14</v>
      </c>
      <c r="G310" s="254"/>
      <c r="H310" s="241">
        <v>1238.9457</v>
      </c>
      <c r="I310" s="241">
        <v>448.52909999999997</v>
      </c>
      <c r="J310" s="241">
        <v>0</v>
      </c>
      <c r="K310" s="241">
        <v>2747.8587000000002</v>
      </c>
      <c r="L310" s="241">
        <v>1970.3148000000001</v>
      </c>
      <c r="M310" s="241">
        <v>418.05719999999997</v>
      </c>
      <c r="N310" s="241">
        <v>3045.9263999999998</v>
      </c>
      <c r="O310" s="241">
        <v>1631.8422</v>
      </c>
      <c r="P310" s="241">
        <v>320.8329</v>
      </c>
      <c r="Q310" s="241">
        <v>0</v>
      </c>
      <c r="R310" s="241">
        <v>0</v>
      </c>
      <c r="S310" s="241">
        <v>218.19750000000002</v>
      </c>
      <c r="T310" s="241">
        <v>0</v>
      </c>
      <c r="U310" s="241">
        <v>0</v>
      </c>
      <c r="V310" s="241">
        <v>0</v>
      </c>
      <c r="W310" s="241">
        <v>0</v>
      </c>
      <c r="X310" s="241">
        <v>0</v>
      </c>
      <c r="Y310" s="241">
        <v>0</v>
      </c>
      <c r="Z310" s="240">
        <v>5416.6587</v>
      </c>
      <c r="AA310" s="240">
        <v>218.19750000000002</v>
      </c>
      <c r="AB310" s="255">
        <v>12040.504499999999</v>
      </c>
      <c r="AC310" s="299"/>
      <c r="AD310" s="299"/>
      <c r="AE310" s="317"/>
      <c r="AF310" s="317"/>
      <c r="AG310" s="317"/>
      <c r="AH310" s="317"/>
      <c r="AI310" s="317"/>
    </row>
    <row r="311" spans="1:35">
      <c r="A311" s="291" t="s">
        <v>582</v>
      </c>
      <c r="B311" s="510" t="s">
        <v>291</v>
      </c>
      <c r="C311" s="294" t="s">
        <v>55</v>
      </c>
      <c r="D311" s="303" t="s">
        <v>15</v>
      </c>
      <c r="E311" s="501">
        <v>2.419</v>
      </c>
      <c r="F311" s="254" t="s">
        <v>2</v>
      </c>
      <c r="G311" s="254"/>
      <c r="H311" s="241">
        <v>0</v>
      </c>
      <c r="I311" s="241">
        <v>1154.73</v>
      </c>
      <c r="J311" s="241">
        <v>473.03199999999998</v>
      </c>
      <c r="K311" s="241">
        <v>5985.4669999999996</v>
      </c>
      <c r="L311" s="241">
        <v>7919.8909999999996</v>
      </c>
      <c r="M311" s="241">
        <v>0</v>
      </c>
      <c r="N311" s="241">
        <v>0</v>
      </c>
      <c r="O311" s="241">
        <v>0</v>
      </c>
      <c r="P311" s="241">
        <v>0</v>
      </c>
      <c r="Q311" s="241">
        <v>0</v>
      </c>
      <c r="R311" s="241">
        <v>0</v>
      </c>
      <c r="S311" s="241">
        <v>0</v>
      </c>
      <c r="T311" s="241">
        <v>0</v>
      </c>
      <c r="U311" s="241">
        <v>0</v>
      </c>
      <c r="V311" s="241">
        <v>0</v>
      </c>
      <c r="W311" s="241">
        <v>0</v>
      </c>
      <c r="X311" s="241">
        <v>0</v>
      </c>
      <c r="Y311" s="241">
        <v>0</v>
      </c>
      <c r="Z311" s="240">
        <v>0</v>
      </c>
      <c r="AA311" s="240">
        <v>0</v>
      </c>
      <c r="AB311" s="255">
        <v>15533.119999999999</v>
      </c>
      <c r="AC311" s="285" t="s">
        <v>374</v>
      </c>
      <c r="AD311" s="285" t="s">
        <v>403</v>
      </c>
      <c r="AE311" s="315"/>
      <c r="AF311" s="315"/>
      <c r="AG311" s="315"/>
      <c r="AH311" s="315"/>
      <c r="AI311" s="315"/>
    </row>
    <row r="312" spans="1:35">
      <c r="A312" s="292"/>
      <c r="B312" s="511"/>
      <c r="C312" s="295"/>
      <c r="D312" s="304"/>
      <c r="E312" s="502"/>
      <c r="F312" s="254" t="s">
        <v>18</v>
      </c>
      <c r="G312" s="254"/>
      <c r="H312" s="241">
        <v>0</v>
      </c>
      <c r="I312" s="241">
        <v>767.8954500000001</v>
      </c>
      <c r="J312" s="241">
        <v>314.56628000000001</v>
      </c>
      <c r="K312" s="241">
        <v>3980.3355550000001</v>
      </c>
      <c r="L312" s="241">
        <v>5266.7275149999996</v>
      </c>
      <c r="M312" s="241">
        <v>0</v>
      </c>
      <c r="N312" s="241">
        <v>0</v>
      </c>
      <c r="O312" s="241">
        <v>0</v>
      </c>
      <c r="P312" s="241">
        <v>0</v>
      </c>
      <c r="Q312" s="241">
        <v>0</v>
      </c>
      <c r="R312" s="241">
        <v>0</v>
      </c>
      <c r="S312" s="241">
        <v>0</v>
      </c>
      <c r="T312" s="241">
        <v>0</v>
      </c>
      <c r="U312" s="241">
        <v>0</v>
      </c>
      <c r="V312" s="241">
        <v>0</v>
      </c>
      <c r="W312" s="241">
        <v>0</v>
      </c>
      <c r="X312" s="241">
        <v>0</v>
      </c>
      <c r="Y312" s="241">
        <v>0</v>
      </c>
      <c r="Z312" s="240">
        <v>0</v>
      </c>
      <c r="AA312" s="240">
        <v>0</v>
      </c>
      <c r="AB312" s="255">
        <v>10329.524799999999</v>
      </c>
      <c r="AC312" s="298"/>
      <c r="AD312" s="298"/>
      <c r="AE312" s="316"/>
      <c r="AF312" s="316"/>
      <c r="AG312" s="316"/>
      <c r="AH312" s="316"/>
      <c r="AI312" s="316"/>
    </row>
    <row r="313" spans="1:35">
      <c r="A313" s="292"/>
      <c r="B313" s="511"/>
      <c r="C313" s="295"/>
      <c r="D313" s="304"/>
      <c r="E313" s="502"/>
      <c r="F313" s="254" t="s">
        <v>48</v>
      </c>
      <c r="G313" s="254"/>
      <c r="H313" s="241">
        <v>0</v>
      </c>
      <c r="I313" s="241">
        <v>40.415550000000003</v>
      </c>
      <c r="J313" s="241">
        <v>16.55612</v>
      </c>
      <c r="K313" s="241">
        <v>209.491345</v>
      </c>
      <c r="L313" s="241">
        <v>277.19618500000001</v>
      </c>
      <c r="M313" s="241">
        <v>0</v>
      </c>
      <c r="N313" s="241">
        <v>0</v>
      </c>
      <c r="O313" s="241">
        <v>0</v>
      </c>
      <c r="P313" s="241">
        <v>0</v>
      </c>
      <c r="Q313" s="241">
        <v>0</v>
      </c>
      <c r="R313" s="241">
        <v>0</v>
      </c>
      <c r="S313" s="241">
        <v>0</v>
      </c>
      <c r="T313" s="241">
        <v>0</v>
      </c>
      <c r="U313" s="241">
        <v>0</v>
      </c>
      <c r="V313" s="241">
        <v>0</v>
      </c>
      <c r="W313" s="241">
        <v>0</v>
      </c>
      <c r="X313" s="241">
        <v>0</v>
      </c>
      <c r="Y313" s="241">
        <v>0</v>
      </c>
      <c r="Z313" s="240">
        <v>0</v>
      </c>
      <c r="AA313" s="240">
        <v>0</v>
      </c>
      <c r="AB313" s="255">
        <v>543.65920000000006</v>
      </c>
      <c r="AC313" s="298"/>
      <c r="AD313" s="298"/>
      <c r="AE313" s="316"/>
      <c r="AF313" s="316"/>
      <c r="AG313" s="316"/>
      <c r="AH313" s="316"/>
      <c r="AI313" s="316"/>
    </row>
    <row r="314" spans="1:35" ht="31.5">
      <c r="A314" s="293"/>
      <c r="B314" s="512"/>
      <c r="C314" s="296"/>
      <c r="D314" s="305"/>
      <c r="E314" s="503"/>
      <c r="F314" s="254" t="s">
        <v>14</v>
      </c>
      <c r="G314" s="254"/>
      <c r="H314" s="241">
        <v>0</v>
      </c>
      <c r="I314" s="241">
        <v>346.41899999999998</v>
      </c>
      <c r="J314" s="241">
        <v>141.90959999999998</v>
      </c>
      <c r="K314" s="241">
        <v>1795.6400999999998</v>
      </c>
      <c r="L314" s="241">
        <v>2375.9672999999998</v>
      </c>
      <c r="M314" s="241">
        <v>0</v>
      </c>
      <c r="N314" s="241">
        <v>0</v>
      </c>
      <c r="O314" s="241">
        <v>0</v>
      </c>
      <c r="P314" s="241">
        <v>0</v>
      </c>
      <c r="Q314" s="241">
        <v>0</v>
      </c>
      <c r="R314" s="241">
        <v>0</v>
      </c>
      <c r="S314" s="241">
        <v>0</v>
      </c>
      <c r="T314" s="241">
        <v>0</v>
      </c>
      <c r="U314" s="241">
        <v>0</v>
      </c>
      <c r="V314" s="241">
        <v>0</v>
      </c>
      <c r="W314" s="241">
        <v>0</v>
      </c>
      <c r="X314" s="241">
        <v>0</v>
      </c>
      <c r="Y314" s="241">
        <v>0</v>
      </c>
      <c r="Z314" s="240">
        <v>0</v>
      </c>
      <c r="AA314" s="240">
        <v>0</v>
      </c>
      <c r="AB314" s="255">
        <v>4659.9359999999997</v>
      </c>
      <c r="AC314" s="299"/>
      <c r="AD314" s="299"/>
      <c r="AE314" s="317"/>
      <c r="AF314" s="317"/>
      <c r="AG314" s="317"/>
      <c r="AH314" s="317"/>
      <c r="AI314" s="317"/>
    </row>
    <row r="315" spans="1:35">
      <c r="A315" s="291" t="s">
        <v>583</v>
      </c>
      <c r="B315" s="276" t="s">
        <v>292</v>
      </c>
      <c r="C315" s="294" t="s">
        <v>55</v>
      </c>
      <c r="D315" s="303" t="s">
        <v>15</v>
      </c>
      <c r="E315" s="501">
        <v>1.0840000000000001</v>
      </c>
      <c r="F315" s="254" t="s">
        <v>2</v>
      </c>
      <c r="G315" s="254"/>
      <c r="H315" s="241">
        <v>0</v>
      </c>
      <c r="I315" s="241">
        <v>0</v>
      </c>
      <c r="J315" s="241">
        <v>0</v>
      </c>
      <c r="K315" s="241">
        <v>0</v>
      </c>
      <c r="L315" s="241">
        <v>1952.4960000000001</v>
      </c>
      <c r="M315" s="241">
        <v>4528.3190000000004</v>
      </c>
      <c r="N315" s="241">
        <v>0</v>
      </c>
      <c r="O315" s="241">
        <v>0</v>
      </c>
      <c r="P315" s="241">
        <v>0</v>
      </c>
      <c r="Q315" s="241">
        <v>0</v>
      </c>
      <c r="R315" s="241">
        <v>735.471</v>
      </c>
      <c r="S315" s="241">
        <v>0</v>
      </c>
      <c r="T315" s="241">
        <v>0</v>
      </c>
      <c r="U315" s="241">
        <v>0</v>
      </c>
      <c r="V315" s="241">
        <v>0</v>
      </c>
      <c r="W315" s="241">
        <v>0</v>
      </c>
      <c r="X315" s="241">
        <v>0</v>
      </c>
      <c r="Y315" s="241">
        <v>0</v>
      </c>
      <c r="Z315" s="240">
        <v>4528.3190000000004</v>
      </c>
      <c r="AA315" s="240">
        <v>735.471</v>
      </c>
      <c r="AB315" s="255">
        <v>7216.2860000000001</v>
      </c>
      <c r="AC315" s="285" t="s">
        <v>374</v>
      </c>
      <c r="AD315" s="285" t="s">
        <v>403</v>
      </c>
      <c r="AE315" s="315"/>
      <c r="AF315" s="315"/>
      <c r="AG315" s="315"/>
      <c r="AH315" s="315"/>
      <c r="AI315" s="315"/>
    </row>
    <row r="316" spans="1:35">
      <c r="A316" s="292"/>
      <c r="B316" s="277"/>
      <c r="C316" s="295"/>
      <c r="D316" s="304"/>
      <c r="E316" s="502"/>
      <c r="F316" s="254" t="s">
        <v>18</v>
      </c>
      <c r="G316" s="254"/>
      <c r="H316" s="241">
        <v>0</v>
      </c>
      <c r="I316" s="241">
        <v>0</v>
      </c>
      <c r="J316" s="241">
        <v>0</v>
      </c>
      <c r="K316" s="241">
        <v>0</v>
      </c>
      <c r="L316" s="241">
        <v>1298.40984</v>
      </c>
      <c r="M316" s="241">
        <v>3011.3321350000006</v>
      </c>
      <c r="N316" s="241">
        <v>0</v>
      </c>
      <c r="O316" s="241">
        <v>0</v>
      </c>
      <c r="P316" s="241">
        <v>0</v>
      </c>
      <c r="Q316" s="241">
        <v>0</v>
      </c>
      <c r="R316" s="241">
        <v>489.08821500000005</v>
      </c>
      <c r="S316" s="241">
        <v>0</v>
      </c>
      <c r="T316" s="241">
        <v>0</v>
      </c>
      <c r="U316" s="241">
        <v>0</v>
      </c>
      <c r="V316" s="241">
        <v>0</v>
      </c>
      <c r="W316" s="241">
        <v>0</v>
      </c>
      <c r="X316" s="241">
        <v>0</v>
      </c>
      <c r="Y316" s="241">
        <v>0</v>
      </c>
      <c r="Z316" s="240">
        <v>3011.3321350000006</v>
      </c>
      <c r="AA316" s="240">
        <v>489.08821500000005</v>
      </c>
      <c r="AB316" s="255">
        <v>4798.8301900000006</v>
      </c>
      <c r="AC316" s="298"/>
      <c r="AD316" s="298"/>
      <c r="AE316" s="316"/>
      <c r="AF316" s="316"/>
      <c r="AG316" s="316"/>
      <c r="AH316" s="316"/>
      <c r="AI316" s="316"/>
    </row>
    <row r="317" spans="1:35">
      <c r="A317" s="292"/>
      <c r="B317" s="277"/>
      <c r="C317" s="295"/>
      <c r="D317" s="304"/>
      <c r="E317" s="502"/>
      <c r="F317" s="254" t="s">
        <v>48</v>
      </c>
      <c r="G317" s="254"/>
      <c r="H317" s="241">
        <v>0</v>
      </c>
      <c r="I317" s="241">
        <v>0</v>
      </c>
      <c r="J317" s="241">
        <v>0</v>
      </c>
      <c r="K317" s="241">
        <v>0</v>
      </c>
      <c r="L317" s="241">
        <v>68.337360000000004</v>
      </c>
      <c r="M317" s="241">
        <v>158.49116500000002</v>
      </c>
      <c r="N317" s="241">
        <v>0</v>
      </c>
      <c r="O317" s="241">
        <v>0</v>
      </c>
      <c r="P317" s="241">
        <v>0</v>
      </c>
      <c r="Q317" s="241">
        <v>0</v>
      </c>
      <c r="R317" s="241">
        <v>25.741485000000001</v>
      </c>
      <c r="S317" s="241">
        <v>0</v>
      </c>
      <c r="T317" s="241">
        <v>0</v>
      </c>
      <c r="U317" s="241">
        <v>0</v>
      </c>
      <c r="V317" s="241">
        <v>0</v>
      </c>
      <c r="W317" s="241">
        <v>0</v>
      </c>
      <c r="X317" s="241">
        <v>0</v>
      </c>
      <c r="Y317" s="241">
        <v>0</v>
      </c>
      <c r="Z317" s="240">
        <v>158.49116500000002</v>
      </c>
      <c r="AA317" s="240">
        <v>25.741485000000001</v>
      </c>
      <c r="AB317" s="255">
        <v>252.57001000000002</v>
      </c>
      <c r="AC317" s="298"/>
      <c r="AD317" s="298"/>
      <c r="AE317" s="316"/>
      <c r="AF317" s="316"/>
      <c r="AG317" s="316"/>
      <c r="AH317" s="316"/>
      <c r="AI317" s="316"/>
    </row>
    <row r="318" spans="1:35" ht="31.5">
      <c r="A318" s="293"/>
      <c r="B318" s="278"/>
      <c r="C318" s="296"/>
      <c r="D318" s="305"/>
      <c r="E318" s="503"/>
      <c r="F318" s="254" t="s">
        <v>14</v>
      </c>
      <c r="G318" s="254"/>
      <c r="H318" s="241">
        <v>0</v>
      </c>
      <c r="I318" s="241">
        <v>0</v>
      </c>
      <c r="J318" s="241">
        <v>0</v>
      </c>
      <c r="K318" s="241">
        <v>0</v>
      </c>
      <c r="L318" s="241">
        <v>585.74879999999996</v>
      </c>
      <c r="M318" s="241">
        <v>1358.4957000000002</v>
      </c>
      <c r="N318" s="241">
        <v>0</v>
      </c>
      <c r="O318" s="241">
        <v>0</v>
      </c>
      <c r="P318" s="241">
        <v>0</v>
      </c>
      <c r="Q318" s="241">
        <v>0</v>
      </c>
      <c r="R318" s="241">
        <v>220.6413</v>
      </c>
      <c r="S318" s="241">
        <v>0</v>
      </c>
      <c r="T318" s="241">
        <v>0</v>
      </c>
      <c r="U318" s="241">
        <v>0</v>
      </c>
      <c r="V318" s="241">
        <v>0</v>
      </c>
      <c r="W318" s="241">
        <v>0</v>
      </c>
      <c r="X318" s="241">
        <v>0</v>
      </c>
      <c r="Y318" s="241">
        <v>0</v>
      </c>
      <c r="Z318" s="240">
        <v>1358.4957000000002</v>
      </c>
      <c r="AA318" s="240">
        <v>220.6413</v>
      </c>
      <c r="AB318" s="255">
        <v>2164.8858</v>
      </c>
      <c r="AC318" s="299"/>
      <c r="AD318" s="299"/>
      <c r="AE318" s="317"/>
      <c r="AF318" s="317"/>
      <c r="AG318" s="317"/>
      <c r="AH318" s="317"/>
      <c r="AI318" s="317"/>
    </row>
    <row r="319" spans="1:35">
      <c r="A319" s="291" t="s">
        <v>584</v>
      </c>
      <c r="B319" s="510" t="s">
        <v>293</v>
      </c>
      <c r="C319" s="294" t="s">
        <v>55</v>
      </c>
      <c r="D319" s="303" t="s">
        <v>15</v>
      </c>
      <c r="E319" s="501">
        <v>2.1960000000000002</v>
      </c>
      <c r="F319" s="254" t="s">
        <v>2</v>
      </c>
      <c r="G319" s="254"/>
      <c r="H319" s="241">
        <v>0</v>
      </c>
      <c r="I319" s="241">
        <v>0</v>
      </c>
      <c r="J319" s="241">
        <v>2169.15</v>
      </c>
      <c r="K319" s="241">
        <v>0</v>
      </c>
      <c r="L319" s="241">
        <v>0</v>
      </c>
      <c r="M319" s="241">
        <v>12322.011</v>
      </c>
      <c r="N319" s="241">
        <v>12125.376</v>
      </c>
      <c r="O319" s="241">
        <v>0</v>
      </c>
      <c r="P319" s="241">
        <v>123.426</v>
      </c>
      <c r="Q319" s="241">
        <v>0</v>
      </c>
      <c r="R319" s="241">
        <v>737.154</v>
      </c>
      <c r="S319" s="241">
        <v>1989.857</v>
      </c>
      <c r="T319" s="241">
        <v>0</v>
      </c>
      <c r="U319" s="241">
        <v>0</v>
      </c>
      <c r="V319" s="241">
        <v>0</v>
      </c>
      <c r="W319" s="241">
        <v>0</v>
      </c>
      <c r="X319" s="241">
        <v>0</v>
      </c>
      <c r="Y319" s="241">
        <v>0</v>
      </c>
      <c r="Z319" s="240">
        <v>24570.813000000002</v>
      </c>
      <c r="AA319" s="240">
        <v>2727.011</v>
      </c>
      <c r="AB319" s="255">
        <v>29466.973999999998</v>
      </c>
      <c r="AC319" s="285" t="s">
        <v>374</v>
      </c>
      <c r="AD319" s="285" t="s">
        <v>403</v>
      </c>
      <c r="AE319" s="315"/>
      <c r="AF319" s="315"/>
      <c r="AG319" s="315"/>
      <c r="AH319" s="315"/>
      <c r="AI319" s="315"/>
    </row>
    <row r="320" spans="1:35">
      <c r="A320" s="292"/>
      <c r="B320" s="511"/>
      <c r="C320" s="295"/>
      <c r="D320" s="304"/>
      <c r="E320" s="502"/>
      <c r="F320" s="254" t="s">
        <v>18</v>
      </c>
      <c r="G320" s="254"/>
      <c r="H320" s="241">
        <v>0</v>
      </c>
      <c r="I320" s="241">
        <v>0</v>
      </c>
      <c r="J320" s="241">
        <v>1442.4847500000001</v>
      </c>
      <c r="K320" s="241">
        <v>0</v>
      </c>
      <c r="L320" s="241">
        <v>0</v>
      </c>
      <c r="M320" s="241">
        <v>8194.1373149999999</v>
      </c>
      <c r="N320" s="241">
        <v>8063.3750400000008</v>
      </c>
      <c r="O320" s="241">
        <v>0</v>
      </c>
      <c r="P320" s="241">
        <v>82.07829000000001</v>
      </c>
      <c r="Q320" s="241">
        <v>0</v>
      </c>
      <c r="R320" s="241">
        <v>490.20741000000004</v>
      </c>
      <c r="S320" s="241">
        <v>1323.254905</v>
      </c>
      <c r="T320" s="241">
        <v>0</v>
      </c>
      <c r="U320" s="241">
        <v>0</v>
      </c>
      <c r="V320" s="241">
        <v>0</v>
      </c>
      <c r="W320" s="241">
        <v>0</v>
      </c>
      <c r="X320" s="241">
        <v>0</v>
      </c>
      <c r="Y320" s="241">
        <v>0</v>
      </c>
      <c r="Z320" s="240">
        <v>16339.590645</v>
      </c>
      <c r="AA320" s="240">
        <v>1813.462315</v>
      </c>
      <c r="AB320" s="255">
        <v>19595.537710000004</v>
      </c>
      <c r="AC320" s="298"/>
      <c r="AD320" s="298"/>
      <c r="AE320" s="316"/>
      <c r="AF320" s="316"/>
      <c r="AG320" s="316"/>
      <c r="AH320" s="316"/>
      <c r="AI320" s="316"/>
    </row>
    <row r="321" spans="1:35">
      <c r="A321" s="292"/>
      <c r="B321" s="511"/>
      <c r="C321" s="295"/>
      <c r="D321" s="304"/>
      <c r="E321" s="502"/>
      <c r="F321" s="254" t="s">
        <v>48</v>
      </c>
      <c r="G321" s="254"/>
      <c r="H321" s="241">
        <v>0</v>
      </c>
      <c r="I321" s="241">
        <v>0</v>
      </c>
      <c r="J321" s="241">
        <v>75.92025000000001</v>
      </c>
      <c r="K321" s="241">
        <v>0</v>
      </c>
      <c r="L321" s="241">
        <v>0</v>
      </c>
      <c r="M321" s="241">
        <v>431.27038500000003</v>
      </c>
      <c r="N321" s="241">
        <v>424.38816000000003</v>
      </c>
      <c r="O321" s="241">
        <v>0</v>
      </c>
      <c r="P321" s="241">
        <v>4.3199100000000001</v>
      </c>
      <c r="Q321" s="241">
        <v>0</v>
      </c>
      <c r="R321" s="241">
        <v>25.800390000000004</v>
      </c>
      <c r="S321" s="241">
        <v>69.644995000000009</v>
      </c>
      <c r="T321" s="241">
        <v>0</v>
      </c>
      <c r="U321" s="241">
        <v>0</v>
      </c>
      <c r="V321" s="241">
        <v>0</v>
      </c>
      <c r="W321" s="241">
        <v>0</v>
      </c>
      <c r="X321" s="241">
        <v>0</v>
      </c>
      <c r="Y321" s="241">
        <v>0</v>
      </c>
      <c r="Z321" s="240">
        <v>859.97845500000005</v>
      </c>
      <c r="AA321" s="240">
        <v>95.445385000000016</v>
      </c>
      <c r="AB321" s="255">
        <v>1031.3440900000003</v>
      </c>
      <c r="AC321" s="298"/>
      <c r="AD321" s="298"/>
      <c r="AE321" s="316"/>
      <c r="AF321" s="316"/>
      <c r="AG321" s="316"/>
      <c r="AH321" s="316"/>
      <c r="AI321" s="316"/>
    </row>
    <row r="322" spans="1:35" ht="31.5">
      <c r="A322" s="293"/>
      <c r="B322" s="512"/>
      <c r="C322" s="296"/>
      <c r="D322" s="305"/>
      <c r="E322" s="503"/>
      <c r="F322" s="254" t="s">
        <v>14</v>
      </c>
      <c r="G322" s="254"/>
      <c r="H322" s="241">
        <v>0</v>
      </c>
      <c r="I322" s="241">
        <v>0</v>
      </c>
      <c r="J322" s="241">
        <v>650.745</v>
      </c>
      <c r="K322" s="241">
        <v>0</v>
      </c>
      <c r="L322" s="241">
        <v>0</v>
      </c>
      <c r="M322" s="241">
        <v>3696.6032999999998</v>
      </c>
      <c r="N322" s="241">
        <v>3637.6127999999999</v>
      </c>
      <c r="O322" s="241">
        <v>0</v>
      </c>
      <c r="P322" s="241">
        <v>37.027799999999999</v>
      </c>
      <c r="Q322" s="241">
        <v>0</v>
      </c>
      <c r="R322" s="241">
        <v>221.14619999999999</v>
      </c>
      <c r="S322" s="241">
        <v>596.95709999999997</v>
      </c>
      <c r="T322" s="241">
        <v>0</v>
      </c>
      <c r="U322" s="241">
        <v>0</v>
      </c>
      <c r="V322" s="241">
        <v>0</v>
      </c>
      <c r="W322" s="241">
        <v>0</v>
      </c>
      <c r="X322" s="241">
        <v>0</v>
      </c>
      <c r="Y322" s="241">
        <v>0</v>
      </c>
      <c r="Z322" s="240">
        <v>7371.2438999999995</v>
      </c>
      <c r="AA322" s="240">
        <v>818.10329999999999</v>
      </c>
      <c r="AB322" s="255">
        <v>8840.0921999999991</v>
      </c>
      <c r="AC322" s="299"/>
      <c r="AD322" s="299"/>
      <c r="AE322" s="317"/>
      <c r="AF322" s="317"/>
      <c r="AG322" s="317"/>
      <c r="AH322" s="317"/>
      <c r="AI322" s="317"/>
    </row>
    <row r="323" spans="1:35">
      <c r="A323" s="291" t="s">
        <v>585</v>
      </c>
      <c r="B323" s="276" t="s">
        <v>294</v>
      </c>
      <c r="C323" s="294" t="s">
        <v>55</v>
      </c>
      <c r="D323" s="303" t="s">
        <v>15</v>
      </c>
      <c r="E323" s="501">
        <v>3.0150000000000001</v>
      </c>
      <c r="F323" s="254" t="s">
        <v>2</v>
      </c>
      <c r="G323" s="254"/>
      <c r="H323" s="241">
        <v>13337.084999999999</v>
      </c>
      <c r="I323" s="241">
        <v>0</v>
      </c>
      <c r="J323" s="241">
        <v>4232.085</v>
      </c>
      <c r="K323" s="241">
        <v>7627.0439999999999</v>
      </c>
      <c r="L323" s="241">
        <v>0</v>
      </c>
      <c r="M323" s="241">
        <v>410.37400000000002</v>
      </c>
      <c r="N323" s="241">
        <v>0</v>
      </c>
      <c r="O323" s="241">
        <v>0</v>
      </c>
      <c r="P323" s="241">
        <v>0</v>
      </c>
      <c r="Q323" s="241">
        <v>0</v>
      </c>
      <c r="R323" s="241">
        <v>1173.1189999999999</v>
      </c>
      <c r="S323" s="241">
        <v>0</v>
      </c>
      <c r="T323" s="241">
        <v>0</v>
      </c>
      <c r="U323" s="241">
        <v>0</v>
      </c>
      <c r="V323" s="241">
        <v>0</v>
      </c>
      <c r="W323" s="241">
        <v>0</v>
      </c>
      <c r="X323" s="241">
        <v>0</v>
      </c>
      <c r="Y323" s="241">
        <v>0</v>
      </c>
      <c r="Z323" s="240">
        <v>410.37400000000002</v>
      </c>
      <c r="AA323" s="240">
        <v>1173.1189999999999</v>
      </c>
      <c r="AB323" s="255">
        <v>26779.706999999999</v>
      </c>
      <c r="AC323" s="285" t="s">
        <v>374</v>
      </c>
      <c r="AD323" s="285" t="s">
        <v>403</v>
      </c>
      <c r="AE323" s="315"/>
      <c r="AF323" s="315"/>
      <c r="AG323" s="315"/>
      <c r="AH323" s="315"/>
      <c r="AI323" s="315"/>
    </row>
    <row r="324" spans="1:35">
      <c r="A324" s="292"/>
      <c r="B324" s="277"/>
      <c r="C324" s="295"/>
      <c r="D324" s="304"/>
      <c r="E324" s="502"/>
      <c r="F324" s="254" t="s">
        <v>18</v>
      </c>
      <c r="G324" s="254"/>
      <c r="H324" s="241">
        <v>8869.1615249999995</v>
      </c>
      <c r="I324" s="241">
        <v>0</v>
      </c>
      <c r="J324" s="241">
        <v>2814.3365250000002</v>
      </c>
      <c r="K324" s="241">
        <v>5071.9842600000002</v>
      </c>
      <c r="L324" s="241">
        <v>0</v>
      </c>
      <c r="M324" s="241">
        <v>272.89871000000005</v>
      </c>
      <c r="N324" s="241">
        <v>0</v>
      </c>
      <c r="O324" s="241">
        <v>0</v>
      </c>
      <c r="P324" s="241">
        <v>0</v>
      </c>
      <c r="Q324" s="241">
        <v>0</v>
      </c>
      <c r="R324" s="241">
        <v>780.12413500000002</v>
      </c>
      <c r="S324" s="241">
        <v>0</v>
      </c>
      <c r="T324" s="241">
        <v>0</v>
      </c>
      <c r="U324" s="241">
        <v>0</v>
      </c>
      <c r="V324" s="241">
        <v>0</v>
      </c>
      <c r="W324" s="241">
        <v>0</v>
      </c>
      <c r="X324" s="241">
        <v>0</v>
      </c>
      <c r="Y324" s="241">
        <v>0</v>
      </c>
      <c r="Z324" s="240">
        <v>272.89871000000005</v>
      </c>
      <c r="AA324" s="240">
        <v>780.12413500000002</v>
      </c>
      <c r="AB324" s="255">
        <v>17808.505154999999</v>
      </c>
      <c r="AC324" s="298"/>
      <c r="AD324" s="298"/>
      <c r="AE324" s="316"/>
      <c r="AF324" s="316"/>
      <c r="AG324" s="316"/>
      <c r="AH324" s="316"/>
      <c r="AI324" s="316"/>
    </row>
    <row r="325" spans="1:35">
      <c r="A325" s="292"/>
      <c r="B325" s="277"/>
      <c r="C325" s="295"/>
      <c r="D325" s="304"/>
      <c r="E325" s="502"/>
      <c r="F325" s="254" t="s">
        <v>48</v>
      </c>
      <c r="G325" s="254"/>
      <c r="H325" s="241">
        <v>466.79797500000001</v>
      </c>
      <c r="I325" s="241">
        <v>0</v>
      </c>
      <c r="J325" s="241">
        <v>148.12297500000003</v>
      </c>
      <c r="K325" s="241">
        <v>266.94654000000003</v>
      </c>
      <c r="L325" s="241">
        <v>0</v>
      </c>
      <c r="M325" s="241">
        <v>14.363090000000001</v>
      </c>
      <c r="N325" s="241">
        <v>0</v>
      </c>
      <c r="O325" s="241">
        <v>0</v>
      </c>
      <c r="P325" s="241">
        <v>0</v>
      </c>
      <c r="Q325" s="241">
        <v>0</v>
      </c>
      <c r="R325" s="241">
        <v>41.059165</v>
      </c>
      <c r="S325" s="241">
        <v>0</v>
      </c>
      <c r="T325" s="241">
        <v>0</v>
      </c>
      <c r="U325" s="241">
        <v>0</v>
      </c>
      <c r="V325" s="241">
        <v>0</v>
      </c>
      <c r="W325" s="241">
        <v>0</v>
      </c>
      <c r="X325" s="241">
        <v>0</v>
      </c>
      <c r="Y325" s="241">
        <v>0</v>
      </c>
      <c r="Z325" s="240">
        <v>14.363090000000001</v>
      </c>
      <c r="AA325" s="240">
        <v>41.059165</v>
      </c>
      <c r="AB325" s="255">
        <v>937.28974500000015</v>
      </c>
      <c r="AC325" s="298"/>
      <c r="AD325" s="298"/>
      <c r="AE325" s="316"/>
      <c r="AF325" s="316"/>
      <c r="AG325" s="316"/>
      <c r="AH325" s="316"/>
      <c r="AI325" s="316"/>
    </row>
    <row r="326" spans="1:35" ht="31.5">
      <c r="A326" s="293"/>
      <c r="B326" s="278"/>
      <c r="C326" s="296"/>
      <c r="D326" s="305"/>
      <c r="E326" s="503"/>
      <c r="F326" s="254" t="s">
        <v>14</v>
      </c>
      <c r="G326" s="254"/>
      <c r="H326" s="241">
        <v>4001.1254999999996</v>
      </c>
      <c r="I326" s="241">
        <v>0</v>
      </c>
      <c r="J326" s="241">
        <v>1269.6254999999999</v>
      </c>
      <c r="K326" s="241">
        <v>2288.1131999999998</v>
      </c>
      <c r="L326" s="241">
        <v>0</v>
      </c>
      <c r="M326" s="241">
        <v>123.1122</v>
      </c>
      <c r="N326" s="241">
        <v>0</v>
      </c>
      <c r="O326" s="241">
        <v>0</v>
      </c>
      <c r="P326" s="241">
        <v>0</v>
      </c>
      <c r="Q326" s="241">
        <v>0</v>
      </c>
      <c r="R326" s="241">
        <v>351.93569999999994</v>
      </c>
      <c r="S326" s="241">
        <v>0</v>
      </c>
      <c r="T326" s="241">
        <v>0</v>
      </c>
      <c r="U326" s="241">
        <v>0</v>
      </c>
      <c r="V326" s="241">
        <v>0</v>
      </c>
      <c r="W326" s="241">
        <v>0</v>
      </c>
      <c r="X326" s="241">
        <v>0</v>
      </c>
      <c r="Y326" s="241">
        <v>0</v>
      </c>
      <c r="Z326" s="240">
        <v>123.1122</v>
      </c>
      <c r="AA326" s="240">
        <v>351.93569999999994</v>
      </c>
      <c r="AB326" s="255">
        <v>8033.9120999999986</v>
      </c>
      <c r="AC326" s="299"/>
      <c r="AD326" s="299"/>
      <c r="AE326" s="317"/>
      <c r="AF326" s="317"/>
      <c r="AG326" s="317"/>
      <c r="AH326" s="317"/>
      <c r="AI326" s="317"/>
    </row>
    <row r="327" spans="1:35">
      <c r="A327" s="291" t="s">
        <v>586</v>
      </c>
      <c r="B327" s="510" t="s">
        <v>295</v>
      </c>
      <c r="C327" s="294" t="s">
        <v>55</v>
      </c>
      <c r="D327" s="303" t="s">
        <v>15</v>
      </c>
      <c r="E327" s="501">
        <v>3.3170000000000002</v>
      </c>
      <c r="F327" s="254" t="s">
        <v>2</v>
      </c>
      <c r="G327" s="254"/>
      <c r="H327" s="241">
        <v>10411.049000000001</v>
      </c>
      <c r="I327" s="241">
        <v>15048.645</v>
      </c>
      <c r="J327" s="241">
        <v>0</v>
      </c>
      <c r="K327" s="241">
        <v>0</v>
      </c>
      <c r="L327" s="241">
        <v>0</v>
      </c>
      <c r="M327" s="241">
        <v>0</v>
      </c>
      <c r="N327" s="241">
        <v>0</v>
      </c>
      <c r="O327" s="241">
        <v>0</v>
      </c>
      <c r="P327" s="241">
        <v>0</v>
      </c>
      <c r="Q327" s="241">
        <v>0</v>
      </c>
      <c r="R327" s="241">
        <v>0</v>
      </c>
      <c r="S327" s="241">
        <v>0</v>
      </c>
      <c r="T327" s="241">
        <v>0</v>
      </c>
      <c r="U327" s="241">
        <v>0</v>
      </c>
      <c r="V327" s="241">
        <v>0</v>
      </c>
      <c r="W327" s="241">
        <v>0</v>
      </c>
      <c r="X327" s="241">
        <v>0</v>
      </c>
      <c r="Y327" s="241">
        <v>0</v>
      </c>
      <c r="Z327" s="240">
        <v>0</v>
      </c>
      <c r="AA327" s="240">
        <v>0</v>
      </c>
      <c r="AB327" s="255">
        <v>25459.694000000003</v>
      </c>
      <c r="AC327" s="285" t="s">
        <v>374</v>
      </c>
      <c r="AD327" s="285" t="s">
        <v>403</v>
      </c>
      <c r="AE327" s="315"/>
      <c r="AF327" s="315"/>
      <c r="AG327" s="315"/>
      <c r="AH327" s="315"/>
      <c r="AI327" s="315"/>
    </row>
    <row r="328" spans="1:35">
      <c r="A328" s="292"/>
      <c r="B328" s="511"/>
      <c r="C328" s="295"/>
      <c r="D328" s="304"/>
      <c r="E328" s="502"/>
      <c r="F328" s="254" t="s">
        <v>18</v>
      </c>
      <c r="G328" s="254"/>
      <c r="H328" s="241">
        <v>6923.3475850000013</v>
      </c>
      <c r="I328" s="241">
        <v>10007.348925</v>
      </c>
      <c r="J328" s="241">
        <v>0</v>
      </c>
      <c r="K328" s="241">
        <v>0</v>
      </c>
      <c r="L328" s="241">
        <v>0</v>
      </c>
      <c r="M328" s="241">
        <v>0</v>
      </c>
      <c r="N328" s="241">
        <v>0</v>
      </c>
      <c r="O328" s="241">
        <v>0</v>
      </c>
      <c r="P328" s="241">
        <v>0</v>
      </c>
      <c r="Q328" s="241">
        <v>0</v>
      </c>
      <c r="R328" s="241">
        <v>0</v>
      </c>
      <c r="S328" s="241">
        <v>0</v>
      </c>
      <c r="T328" s="241">
        <v>0</v>
      </c>
      <c r="U328" s="241">
        <v>0</v>
      </c>
      <c r="V328" s="241">
        <v>0</v>
      </c>
      <c r="W328" s="241">
        <v>0</v>
      </c>
      <c r="X328" s="241">
        <v>0</v>
      </c>
      <c r="Y328" s="241">
        <v>0</v>
      </c>
      <c r="Z328" s="240">
        <v>0</v>
      </c>
      <c r="AA328" s="240">
        <v>0</v>
      </c>
      <c r="AB328" s="255">
        <v>16930.696510000002</v>
      </c>
      <c r="AC328" s="298"/>
      <c r="AD328" s="298"/>
      <c r="AE328" s="316"/>
      <c r="AF328" s="316"/>
      <c r="AG328" s="316"/>
      <c r="AH328" s="316"/>
      <c r="AI328" s="316"/>
    </row>
    <row r="329" spans="1:35">
      <c r="A329" s="292"/>
      <c r="B329" s="511"/>
      <c r="C329" s="295"/>
      <c r="D329" s="304"/>
      <c r="E329" s="502"/>
      <c r="F329" s="254" t="s">
        <v>48</v>
      </c>
      <c r="G329" s="254"/>
      <c r="H329" s="241">
        <v>364.38671500000004</v>
      </c>
      <c r="I329" s="241">
        <v>526.70257500000002</v>
      </c>
      <c r="J329" s="241">
        <v>0</v>
      </c>
      <c r="K329" s="241">
        <v>0</v>
      </c>
      <c r="L329" s="241">
        <v>0</v>
      </c>
      <c r="M329" s="241">
        <v>0</v>
      </c>
      <c r="N329" s="241">
        <v>0</v>
      </c>
      <c r="O329" s="241">
        <v>0</v>
      </c>
      <c r="P329" s="241">
        <v>0</v>
      </c>
      <c r="Q329" s="241">
        <v>0</v>
      </c>
      <c r="R329" s="241">
        <v>0</v>
      </c>
      <c r="S329" s="241">
        <v>0</v>
      </c>
      <c r="T329" s="241">
        <v>0</v>
      </c>
      <c r="U329" s="241">
        <v>0</v>
      </c>
      <c r="V329" s="241">
        <v>0</v>
      </c>
      <c r="W329" s="241">
        <v>0</v>
      </c>
      <c r="X329" s="241">
        <v>0</v>
      </c>
      <c r="Y329" s="241">
        <v>0</v>
      </c>
      <c r="Z329" s="240">
        <v>0</v>
      </c>
      <c r="AA329" s="240">
        <v>0</v>
      </c>
      <c r="AB329" s="255">
        <v>891.08929000000012</v>
      </c>
      <c r="AC329" s="298"/>
      <c r="AD329" s="298"/>
      <c r="AE329" s="316"/>
      <c r="AF329" s="316"/>
      <c r="AG329" s="316"/>
      <c r="AH329" s="316"/>
      <c r="AI329" s="316"/>
    </row>
    <row r="330" spans="1:35" ht="31.5">
      <c r="A330" s="293"/>
      <c r="B330" s="512"/>
      <c r="C330" s="296"/>
      <c r="D330" s="305"/>
      <c r="E330" s="503"/>
      <c r="F330" s="254" t="s">
        <v>14</v>
      </c>
      <c r="G330" s="254"/>
      <c r="H330" s="241">
        <v>3123.3147000000004</v>
      </c>
      <c r="I330" s="241">
        <v>4514.5934999999999</v>
      </c>
      <c r="J330" s="241">
        <v>0</v>
      </c>
      <c r="K330" s="241">
        <v>0</v>
      </c>
      <c r="L330" s="241">
        <v>0</v>
      </c>
      <c r="M330" s="241">
        <v>0</v>
      </c>
      <c r="N330" s="241">
        <v>0</v>
      </c>
      <c r="O330" s="241">
        <v>0</v>
      </c>
      <c r="P330" s="241">
        <v>0</v>
      </c>
      <c r="Q330" s="241">
        <v>0</v>
      </c>
      <c r="R330" s="241">
        <v>0</v>
      </c>
      <c r="S330" s="241">
        <v>0</v>
      </c>
      <c r="T330" s="241">
        <v>0</v>
      </c>
      <c r="U330" s="241">
        <v>0</v>
      </c>
      <c r="V330" s="241">
        <v>0</v>
      </c>
      <c r="W330" s="241">
        <v>0</v>
      </c>
      <c r="X330" s="241">
        <v>0</v>
      </c>
      <c r="Y330" s="241">
        <v>0</v>
      </c>
      <c r="Z330" s="240">
        <v>0</v>
      </c>
      <c r="AA330" s="240">
        <v>0</v>
      </c>
      <c r="AB330" s="255">
        <v>7637.9081999999999</v>
      </c>
      <c r="AC330" s="299"/>
      <c r="AD330" s="299"/>
      <c r="AE330" s="317"/>
      <c r="AF330" s="317"/>
      <c r="AG330" s="317"/>
      <c r="AH330" s="317"/>
      <c r="AI330" s="317"/>
    </row>
    <row r="331" spans="1:35">
      <c r="A331" s="291" t="s">
        <v>587</v>
      </c>
      <c r="B331" s="276" t="s">
        <v>296</v>
      </c>
      <c r="C331" s="294" t="s">
        <v>55</v>
      </c>
      <c r="D331" s="303" t="s">
        <v>15</v>
      </c>
      <c r="E331" s="501">
        <v>9.9559999999999995</v>
      </c>
      <c r="F331" s="254" t="s">
        <v>2</v>
      </c>
      <c r="G331" s="254"/>
      <c r="H331" s="241">
        <v>1292.5440000000001</v>
      </c>
      <c r="I331" s="241">
        <v>0</v>
      </c>
      <c r="J331" s="241">
        <v>439.24400000000003</v>
      </c>
      <c r="K331" s="241">
        <v>380.63600000000002</v>
      </c>
      <c r="L331" s="241">
        <v>0</v>
      </c>
      <c r="M331" s="241">
        <v>0</v>
      </c>
      <c r="N331" s="241">
        <v>0</v>
      </c>
      <c r="O331" s="241">
        <v>27917.178</v>
      </c>
      <c r="P331" s="241">
        <v>20198.776000000002</v>
      </c>
      <c r="Q331" s="241">
        <v>19115.894</v>
      </c>
      <c r="R331" s="241">
        <v>11335.941000000001</v>
      </c>
      <c r="S331" s="241">
        <v>0</v>
      </c>
      <c r="T331" s="241">
        <v>0</v>
      </c>
      <c r="U331" s="241">
        <v>0</v>
      </c>
      <c r="V331" s="241">
        <v>0</v>
      </c>
      <c r="W331" s="241">
        <v>0</v>
      </c>
      <c r="X331" s="241">
        <v>0</v>
      </c>
      <c r="Y331" s="241">
        <v>0</v>
      </c>
      <c r="Z331" s="240">
        <v>67231.847999999998</v>
      </c>
      <c r="AA331" s="240">
        <v>11335.941000000001</v>
      </c>
      <c r="AB331" s="255">
        <v>80680.213000000003</v>
      </c>
      <c r="AC331" s="285" t="s">
        <v>374</v>
      </c>
      <c r="AD331" s="285" t="s">
        <v>403</v>
      </c>
      <c r="AE331" s="315"/>
      <c r="AF331" s="315"/>
      <c r="AG331" s="315"/>
      <c r="AH331" s="315"/>
      <c r="AI331" s="315"/>
    </row>
    <row r="332" spans="1:35">
      <c r="A332" s="292"/>
      <c r="B332" s="277"/>
      <c r="C332" s="295"/>
      <c r="D332" s="304"/>
      <c r="E332" s="502"/>
      <c r="F332" s="254" t="s">
        <v>18</v>
      </c>
      <c r="G332" s="254"/>
      <c r="H332" s="241">
        <v>859.54176000000007</v>
      </c>
      <c r="I332" s="241">
        <v>0</v>
      </c>
      <c r="J332" s="241">
        <v>292.09726000000006</v>
      </c>
      <c r="K332" s="241">
        <v>253.12294000000003</v>
      </c>
      <c r="L332" s="241">
        <v>0</v>
      </c>
      <c r="M332" s="241">
        <v>0</v>
      </c>
      <c r="N332" s="241">
        <v>0</v>
      </c>
      <c r="O332" s="241">
        <v>18564.92337</v>
      </c>
      <c r="P332" s="241">
        <v>13432.186040000002</v>
      </c>
      <c r="Q332" s="241">
        <v>12712.069510000001</v>
      </c>
      <c r="R332" s="241">
        <v>7538.4007650000012</v>
      </c>
      <c r="S332" s="241">
        <v>0</v>
      </c>
      <c r="T332" s="241">
        <v>0</v>
      </c>
      <c r="U332" s="241">
        <v>0</v>
      </c>
      <c r="V332" s="241">
        <v>0</v>
      </c>
      <c r="W332" s="241">
        <v>0</v>
      </c>
      <c r="X332" s="241">
        <v>0</v>
      </c>
      <c r="Y332" s="241">
        <v>0</v>
      </c>
      <c r="Z332" s="240">
        <v>44709.178920000006</v>
      </c>
      <c r="AA332" s="240">
        <v>7538.4007650000012</v>
      </c>
      <c r="AB332" s="255">
        <v>53652.341645</v>
      </c>
      <c r="AC332" s="298"/>
      <c r="AD332" s="298"/>
      <c r="AE332" s="316"/>
      <c r="AF332" s="316"/>
      <c r="AG332" s="316"/>
      <c r="AH332" s="316"/>
      <c r="AI332" s="316"/>
    </row>
    <row r="333" spans="1:35">
      <c r="A333" s="292"/>
      <c r="B333" s="277"/>
      <c r="C333" s="295"/>
      <c r="D333" s="304"/>
      <c r="E333" s="502"/>
      <c r="F333" s="254" t="s">
        <v>48</v>
      </c>
      <c r="G333" s="254"/>
      <c r="H333" s="241">
        <v>45.23904000000001</v>
      </c>
      <c r="I333" s="241">
        <v>0</v>
      </c>
      <c r="J333" s="241">
        <v>15.373540000000002</v>
      </c>
      <c r="K333" s="241">
        <v>13.322260000000002</v>
      </c>
      <c r="L333" s="241">
        <v>0</v>
      </c>
      <c r="M333" s="241">
        <v>0</v>
      </c>
      <c r="N333" s="241">
        <v>0</v>
      </c>
      <c r="O333" s="241">
        <v>977.1012300000001</v>
      </c>
      <c r="P333" s="241">
        <v>706.95716000000016</v>
      </c>
      <c r="Q333" s="241">
        <v>669.0562900000001</v>
      </c>
      <c r="R333" s="241">
        <v>396.75793500000009</v>
      </c>
      <c r="S333" s="241">
        <v>0</v>
      </c>
      <c r="T333" s="241">
        <v>0</v>
      </c>
      <c r="U333" s="241">
        <v>0</v>
      </c>
      <c r="V333" s="241">
        <v>0</v>
      </c>
      <c r="W333" s="241">
        <v>0</v>
      </c>
      <c r="X333" s="241">
        <v>0</v>
      </c>
      <c r="Y333" s="241">
        <v>0</v>
      </c>
      <c r="Z333" s="240">
        <v>2353.1146800000001</v>
      </c>
      <c r="AA333" s="240">
        <v>396.75793500000009</v>
      </c>
      <c r="AB333" s="255">
        <v>2823.8074550000006</v>
      </c>
      <c r="AC333" s="298"/>
      <c r="AD333" s="298"/>
      <c r="AE333" s="316"/>
      <c r="AF333" s="316"/>
      <c r="AG333" s="316"/>
      <c r="AH333" s="316"/>
      <c r="AI333" s="316"/>
    </row>
    <row r="334" spans="1:35" ht="31.5">
      <c r="A334" s="293"/>
      <c r="B334" s="278"/>
      <c r="C334" s="296"/>
      <c r="D334" s="305"/>
      <c r="E334" s="503"/>
      <c r="F334" s="254" t="s">
        <v>14</v>
      </c>
      <c r="G334" s="254"/>
      <c r="H334" s="241">
        <v>387.76320000000004</v>
      </c>
      <c r="I334" s="241">
        <v>0</v>
      </c>
      <c r="J334" s="241">
        <v>131.7732</v>
      </c>
      <c r="K334" s="241">
        <v>114.19080000000001</v>
      </c>
      <c r="L334" s="241">
        <v>0</v>
      </c>
      <c r="M334" s="241">
        <v>0</v>
      </c>
      <c r="N334" s="241">
        <v>0</v>
      </c>
      <c r="O334" s="241">
        <v>8375.1533999999992</v>
      </c>
      <c r="P334" s="241">
        <v>6059.6328000000003</v>
      </c>
      <c r="Q334" s="241">
        <v>5734.7681999999995</v>
      </c>
      <c r="R334" s="241">
        <v>3400.7823000000003</v>
      </c>
      <c r="S334" s="241">
        <v>0</v>
      </c>
      <c r="T334" s="241">
        <v>0</v>
      </c>
      <c r="U334" s="241">
        <v>0</v>
      </c>
      <c r="V334" s="241">
        <v>0</v>
      </c>
      <c r="W334" s="241">
        <v>0</v>
      </c>
      <c r="X334" s="241">
        <v>0</v>
      </c>
      <c r="Y334" s="241">
        <v>0</v>
      </c>
      <c r="Z334" s="240">
        <v>20169.554399999997</v>
      </c>
      <c r="AA334" s="240">
        <v>3400.7823000000003</v>
      </c>
      <c r="AB334" s="255">
        <v>24204.063899999997</v>
      </c>
      <c r="AC334" s="299"/>
      <c r="AD334" s="299"/>
      <c r="AE334" s="317"/>
      <c r="AF334" s="317"/>
      <c r="AG334" s="317"/>
      <c r="AH334" s="317"/>
      <c r="AI334" s="317"/>
    </row>
    <row r="335" spans="1:35">
      <c r="A335" s="291" t="s">
        <v>588</v>
      </c>
      <c r="B335" s="510" t="s">
        <v>301</v>
      </c>
      <c r="C335" s="294" t="s">
        <v>55</v>
      </c>
      <c r="D335" s="303" t="s">
        <v>15</v>
      </c>
      <c r="E335" s="501">
        <v>3.0150000000000001</v>
      </c>
      <c r="F335" s="254" t="s">
        <v>2</v>
      </c>
      <c r="G335" s="254"/>
      <c r="H335" s="241">
        <v>0</v>
      </c>
      <c r="I335" s="241">
        <v>0</v>
      </c>
      <c r="J335" s="241">
        <v>0</v>
      </c>
      <c r="K335" s="241">
        <v>0</v>
      </c>
      <c r="L335" s="241">
        <v>0</v>
      </c>
      <c r="M335" s="241">
        <v>0</v>
      </c>
      <c r="N335" s="241">
        <v>0</v>
      </c>
      <c r="O335" s="241">
        <v>0</v>
      </c>
      <c r="P335" s="241">
        <v>0</v>
      </c>
      <c r="Q335" s="241">
        <v>0</v>
      </c>
      <c r="R335" s="241">
        <v>4770.7489999999998</v>
      </c>
      <c r="S335" s="241">
        <v>0</v>
      </c>
      <c r="T335" s="241">
        <v>0</v>
      </c>
      <c r="U335" s="241">
        <v>0</v>
      </c>
      <c r="V335" s="241">
        <v>0</v>
      </c>
      <c r="W335" s="241">
        <v>0</v>
      </c>
      <c r="X335" s="241">
        <v>0</v>
      </c>
      <c r="Y335" s="241">
        <v>0</v>
      </c>
      <c r="Z335" s="240">
        <v>0</v>
      </c>
      <c r="AA335" s="240">
        <v>4770.7489999999998</v>
      </c>
      <c r="AB335" s="255">
        <v>4770.7489999999998</v>
      </c>
      <c r="AC335" s="285" t="s">
        <v>374</v>
      </c>
      <c r="AD335" s="285" t="s">
        <v>403</v>
      </c>
      <c r="AE335" s="315"/>
      <c r="AF335" s="315"/>
      <c r="AG335" s="315"/>
      <c r="AH335" s="315"/>
      <c r="AI335" s="315"/>
    </row>
    <row r="336" spans="1:35">
      <c r="A336" s="292"/>
      <c r="B336" s="511"/>
      <c r="C336" s="295"/>
      <c r="D336" s="304"/>
      <c r="E336" s="502"/>
      <c r="F336" s="254" t="s">
        <v>18</v>
      </c>
      <c r="G336" s="254"/>
      <c r="H336" s="241">
        <v>0</v>
      </c>
      <c r="I336" s="241">
        <v>0</v>
      </c>
      <c r="J336" s="241">
        <v>0</v>
      </c>
      <c r="K336" s="241">
        <v>0</v>
      </c>
      <c r="L336" s="241">
        <v>0</v>
      </c>
      <c r="M336" s="241">
        <v>0</v>
      </c>
      <c r="N336" s="241">
        <v>0</v>
      </c>
      <c r="O336" s="241">
        <v>0</v>
      </c>
      <c r="P336" s="241">
        <v>0</v>
      </c>
      <c r="Q336" s="241">
        <v>0</v>
      </c>
      <c r="R336" s="241">
        <v>3172.5480849999999</v>
      </c>
      <c r="S336" s="241">
        <v>0</v>
      </c>
      <c r="T336" s="241">
        <v>0</v>
      </c>
      <c r="U336" s="241">
        <v>0</v>
      </c>
      <c r="V336" s="241">
        <v>0</v>
      </c>
      <c r="W336" s="241">
        <v>0</v>
      </c>
      <c r="X336" s="241">
        <v>0</v>
      </c>
      <c r="Y336" s="241">
        <v>0</v>
      </c>
      <c r="Z336" s="240">
        <v>0</v>
      </c>
      <c r="AA336" s="240">
        <v>3172.5480849999999</v>
      </c>
      <c r="AB336" s="255">
        <v>3172.5480849999999</v>
      </c>
      <c r="AC336" s="298"/>
      <c r="AD336" s="298"/>
      <c r="AE336" s="316"/>
      <c r="AF336" s="316"/>
      <c r="AG336" s="316"/>
      <c r="AH336" s="316"/>
      <c r="AI336" s="316"/>
    </row>
    <row r="337" spans="1:35">
      <c r="A337" s="292"/>
      <c r="B337" s="511"/>
      <c r="C337" s="295"/>
      <c r="D337" s="304"/>
      <c r="E337" s="502"/>
      <c r="F337" s="254" t="s">
        <v>48</v>
      </c>
      <c r="G337" s="254"/>
      <c r="H337" s="241">
        <v>0</v>
      </c>
      <c r="I337" s="241">
        <v>0</v>
      </c>
      <c r="J337" s="241">
        <v>0</v>
      </c>
      <c r="K337" s="241">
        <v>0</v>
      </c>
      <c r="L337" s="241">
        <v>0</v>
      </c>
      <c r="M337" s="241">
        <v>0</v>
      </c>
      <c r="N337" s="241">
        <v>0</v>
      </c>
      <c r="O337" s="241">
        <v>0</v>
      </c>
      <c r="P337" s="241">
        <v>0</v>
      </c>
      <c r="Q337" s="241">
        <v>0</v>
      </c>
      <c r="R337" s="241">
        <v>166.976215</v>
      </c>
      <c r="S337" s="241">
        <v>0</v>
      </c>
      <c r="T337" s="241">
        <v>0</v>
      </c>
      <c r="U337" s="241">
        <v>0</v>
      </c>
      <c r="V337" s="241">
        <v>0</v>
      </c>
      <c r="W337" s="241">
        <v>0</v>
      </c>
      <c r="X337" s="241">
        <v>0</v>
      </c>
      <c r="Y337" s="241">
        <v>0</v>
      </c>
      <c r="Z337" s="240">
        <v>0</v>
      </c>
      <c r="AA337" s="240">
        <v>166.976215</v>
      </c>
      <c r="AB337" s="255">
        <v>166.976215</v>
      </c>
      <c r="AC337" s="298"/>
      <c r="AD337" s="298"/>
      <c r="AE337" s="316"/>
      <c r="AF337" s="316"/>
      <c r="AG337" s="316"/>
      <c r="AH337" s="316"/>
      <c r="AI337" s="316"/>
    </row>
    <row r="338" spans="1:35" ht="31.5">
      <c r="A338" s="293"/>
      <c r="B338" s="512"/>
      <c r="C338" s="296"/>
      <c r="D338" s="305"/>
      <c r="E338" s="503"/>
      <c r="F338" s="254" t="s">
        <v>14</v>
      </c>
      <c r="G338" s="254"/>
      <c r="H338" s="241">
        <v>0</v>
      </c>
      <c r="I338" s="241">
        <v>0</v>
      </c>
      <c r="J338" s="241">
        <v>0</v>
      </c>
      <c r="K338" s="241">
        <v>0</v>
      </c>
      <c r="L338" s="241">
        <v>0</v>
      </c>
      <c r="M338" s="241">
        <v>0</v>
      </c>
      <c r="N338" s="241">
        <v>0</v>
      </c>
      <c r="O338" s="241">
        <v>0</v>
      </c>
      <c r="P338" s="241">
        <v>0</v>
      </c>
      <c r="Q338" s="241">
        <v>0</v>
      </c>
      <c r="R338" s="241">
        <v>1431.2247</v>
      </c>
      <c r="S338" s="241">
        <v>0</v>
      </c>
      <c r="T338" s="241">
        <v>0</v>
      </c>
      <c r="U338" s="241">
        <v>0</v>
      </c>
      <c r="V338" s="241">
        <v>0</v>
      </c>
      <c r="W338" s="241">
        <v>0</v>
      </c>
      <c r="X338" s="241">
        <v>0</v>
      </c>
      <c r="Y338" s="241">
        <v>0</v>
      </c>
      <c r="Z338" s="240">
        <v>0</v>
      </c>
      <c r="AA338" s="240">
        <v>1431.2247</v>
      </c>
      <c r="AB338" s="255">
        <v>1431.2247</v>
      </c>
      <c r="AC338" s="299"/>
      <c r="AD338" s="299"/>
      <c r="AE338" s="317"/>
      <c r="AF338" s="317"/>
      <c r="AG338" s="317"/>
      <c r="AH338" s="317"/>
      <c r="AI338" s="317"/>
    </row>
    <row r="339" spans="1:35">
      <c r="A339" s="291" t="s">
        <v>684</v>
      </c>
      <c r="B339" s="510" t="s">
        <v>297</v>
      </c>
      <c r="C339" s="294" t="s">
        <v>55</v>
      </c>
      <c r="D339" s="303" t="s">
        <v>15</v>
      </c>
      <c r="E339" s="501">
        <v>1.62</v>
      </c>
      <c r="F339" s="254" t="s">
        <v>2</v>
      </c>
      <c r="G339" s="254"/>
      <c r="H339" s="241">
        <v>0</v>
      </c>
      <c r="I339" s="241">
        <v>0</v>
      </c>
      <c r="J339" s="241">
        <v>0</v>
      </c>
      <c r="K339" s="241">
        <v>0</v>
      </c>
      <c r="L339" s="241">
        <v>7814.0010000000002</v>
      </c>
      <c r="M339" s="241">
        <v>0</v>
      </c>
      <c r="N339" s="241">
        <v>0</v>
      </c>
      <c r="O339" s="241">
        <v>0</v>
      </c>
      <c r="P339" s="241">
        <v>0</v>
      </c>
      <c r="Q339" s="241">
        <v>0</v>
      </c>
      <c r="R339" s="241">
        <v>1002.996</v>
      </c>
      <c r="S339" s="241">
        <v>0</v>
      </c>
      <c r="T339" s="241">
        <v>0</v>
      </c>
      <c r="U339" s="241">
        <v>0</v>
      </c>
      <c r="V339" s="241">
        <v>0</v>
      </c>
      <c r="W339" s="241">
        <v>0</v>
      </c>
      <c r="X339" s="241">
        <v>0</v>
      </c>
      <c r="Y339" s="241">
        <v>0</v>
      </c>
      <c r="Z339" s="240">
        <v>0</v>
      </c>
      <c r="AA339" s="240">
        <v>1002.996</v>
      </c>
      <c r="AB339" s="255">
        <v>8816.9969999999994</v>
      </c>
      <c r="AC339" s="285" t="s">
        <v>374</v>
      </c>
      <c r="AD339" s="285" t="s">
        <v>403</v>
      </c>
      <c r="AE339" s="315"/>
      <c r="AF339" s="315"/>
      <c r="AG339" s="315"/>
      <c r="AH339" s="315"/>
      <c r="AI339" s="315"/>
    </row>
    <row r="340" spans="1:35">
      <c r="A340" s="292"/>
      <c r="B340" s="511"/>
      <c r="C340" s="295"/>
      <c r="D340" s="304"/>
      <c r="E340" s="502"/>
      <c r="F340" s="254" t="s">
        <v>18</v>
      </c>
      <c r="G340" s="254"/>
      <c r="H340" s="241">
        <v>0</v>
      </c>
      <c r="I340" s="241">
        <v>0</v>
      </c>
      <c r="J340" s="241">
        <v>0</v>
      </c>
      <c r="K340" s="241">
        <v>0</v>
      </c>
      <c r="L340" s="241">
        <v>5196.310665</v>
      </c>
      <c r="M340" s="241">
        <v>0</v>
      </c>
      <c r="N340" s="241">
        <v>0</v>
      </c>
      <c r="O340" s="241">
        <v>0</v>
      </c>
      <c r="P340" s="241">
        <v>0</v>
      </c>
      <c r="Q340" s="241">
        <v>0</v>
      </c>
      <c r="R340" s="241">
        <v>666.99234000000001</v>
      </c>
      <c r="S340" s="241">
        <v>0</v>
      </c>
      <c r="T340" s="241">
        <v>0</v>
      </c>
      <c r="U340" s="241">
        <v>0</v>
      </c>
      <c r="V340" s="241">
        <v>0</v>
      </c>
      <c r="W340" s="241">
        <v>0</v>
      </c>
      <c r="X340" s="241">
        <v>0</v>
      </c>
      <c r="Y340" s="241">
        <v>0</v>
      </c>
      <c r="Z340" s="240">
        <v>0</v>
      </c>
      <c r="AA340" s="240">
        <v>666.99234000000001</v>
      </c>
      <c r="AB340" s="255">
        <v>5863.3030049999998</v>
      </c>
      <c r="AC340" s="298"/>
      <c r="AD340" s="298"/>
      <c r="AE340" s="316"/>
      <c r="AF340" s="316"/>
      <c r="AG340" s="316"/>
      <c r="AH340" s="316"/>
      <c r="AI340" s="316"/>
    </row>
    <row r="341" spans="1:35">
      <c r="A341" s="292"/>
      <c r="B341" s="511"/>
      <c r="C341" s="295"/>
      <c r="D341" s="304"/>
      <c r="E341" s="502"/>
      <c r="F341" s="254" t="s">
        <v>48</v>
      </c>
      <c r="G341" s="254"/>
      <c r="H341" s="241">
        <v>0</v>
      </c>
      <c r="I341" s="241">
        <v>0</v>
      </c>
      <c r="J341" s="241">
        <v>0</v>
      </c>
      <c r="K341" s="241">
        <v>0</v>
      </c>
      <c r="L341" s="241">
        <v>273.49003500000003</v>
      </c>
      <c r="M341" s="241">
        <v>0</v>
      </c>
      <c r="N341" s="241">
        <v>0</v>
      </c>
      <c r="O341" s="241">
        <v>0</v>
      </c>
      <c r="P341" s="241">
        <v>0</v>
      </c>
      <c r="Q341" s="241">
        <v>0</v>
      </c>
      <c r="R341" s="241">
        <v>35.104860000000002</v>
      </c>
      <c r="S341" s="241">
        <v>0</v>
      </c>
      <c r="T341" s="241">
        <v>0</v>
      </c>
      <c r="U341" s="241">
        <v>0</v>
      </c>
      <c r="V341" s="241">
        <v>0</v>
      </c>
      <c r="W341" s="241">
        <v>0</v>
      </c>
      <c r="X341" s="241">
        <v>0</v>
      </c>
      <c r="Y341" s="241">
        <v>0</v>
      </c>
      <c r="Z341" s="240">
        <v>0</v>
      </c>
      <c r="AA341" s="240">
        <v>35.104860000000002</v>
      </c>
      <c r="AB341" s="255">
        <v>308.59489500000007</v>
      </c>
      <c r="AC341" s="298"/>
      <c r="AD341" s="298"/>
      <c r="AE341" s="316"/>
      <c r="AF341" s="316"/>
      <c r="AG341" s="316"/>
      <c r="AH341" s="316"/>
      <c r="AI341" s="316"/>
    </row>
    <row r="342" spans="1:35" ht="31.5">
      <c r="A342" s="293"/>
      <c r="B342" s="512"/>
      <c r="C342" s="296"/>
      <c r="D342" s="305"/>
      <c r="E342" s="503"/>
      <c r="F342" s="254" t="s">
        <v>14</v>
      </c>
      <c r="G342" s="254"/>
      <c r="H342" s="241">
        <v>0</v>
      </c>
      <c r="I342" s="241">
        <v>0</v>
      </c>
      <c r="J342" s="241">
        <v>0</v>
      </c>
      <c r="K342" s="241">
        <v>0</v>
      </c>
      <c r="L342" s="241">
        <v>2344.2003</v>
      </c>
      <c r="M342" s="241">
        <v>0</v>
      </c>
      <c r="N342" s="241">
        <v>0</v>
      </c>
      <c r="O342" s="241">
        <v>0</v>
      </c>
      <c r="P342" s="241">
        <v>0</v>
      </c>
      <c r="Q342" s="241">
        <v>0</v>
      </c>
      <c r="R342" s="241">
        <v>300.89879999999999</v>
      </c>
      <c r="S342" s="241">
        <v>0</v>
      </c>
      <c r="T342" s="241">
        <v>0</v>
      </c>
      <c r="U342" s="241">
        <v>0</v>
      </c>
      <c r="V342" s="241">
        <v>0</v>
      </c>
      <c r="W342" s="241">
        <v>0</v>
      </c>
      <c r="X342" s="241">
        <v>0</v>
      </c>
      <c r="Y342" s="241">
        <v>0</v>
      </c>
      <c r="Z342" s="240">
        <v>0</v>
      </c>
      <c r="AA342" s="240">
        <v>300.89879999999999</v>
      </c>
      <c r="AB342" s="255">
        <v>2645.0990999999999</v>
      </c>
      <c r="AC342" s="299"/>
      <c r="AD342" s="299"/>
      <c r="AE342" s="317"/>
      <c r="AF342" s="317"/>
      <c r="AG342" s="317"/>
      <c r="AH342" s="317"/>
      <c r="AI342" s="317"/>
    </row>
    <row r="343" spans="1:35" collapsed="1">
      <c r="A343" s="486" t="s">
        <v>589</v>
      </c>
      <c r="B343" s="489" t="s">
        <v>302</v>
      </c>
      <c r="C343" s="490"/>
      <c r="D343" s="490"/>
      <c r="E343" s="491"/>
      <c r="F343" s="133" t="s">
        <v>2</v>
      </c>
      <c r="G343" s="59">
        <v>2198.0754999999999</v>
      </c>
      <c r="H343" s="59">
        <v>15529.329</v>
      </c>
      <c r="I343" s="59">
        <v>0</v>
      </c>
      <c r="J343" s="59">
        <v>0</v>
      </c>
      <c r="K343" s="59">
        <v>8064.8040000000001</v>
      </c>
      <c r="L343" s="59">
        <v>11531.604000000001</v>
      </c>
      <c r="M343" s="59">
        <v>2255.9160000000002</v>
      </c>
      <c r="N343" s="59">
        <v>4188.4369999999999</v>
      </c>
      <c r="O343" s="59">
        <v>0</v>
      </c>
      <c r="P343" s="59">
        <v>8815.5540000000001</v>
      </c>
      <c r="Q343" s="59">
        <v>7042.2950000000001</v>
      </c>
      <c r="R343" s="59">
        <v>17704.912</v>
      </c>
      <c r="S343" s="59">
        <v>9348.6309999999976</v>
      </c>
      <c r="T343" s="59">
        <v>0</v>
      </c>
      <c r="U343" s="59">
        <v>0</v>
      </c>
      <c r="V343" s="59">
        <v>0</v>
      </c>
      <c r="W343" s="59">
        <v>0</v>
      </c>
      <c r="X343" s="59">
        <v>0</v>
      </c>
      <c r="Y343" s="59">
        <v>0</v>
      </c>
      <c r="Z343" s="59">
        <v>22302.201999999997</v>
      </c>
      <c r="AA343" s="59">
        <v>27053.542999999998</v>
      </c>
      <c r="AB343" s="59">
        <v>84481.481999999989</v>
      </c>
      <c r="AC343" s="477"/>
      <c r="AD343" s="477"/>
      <c r="AE343" s="477"/>
      <c r="AF343" s="477"/>
      <c r="AG343" s="477"/>
      <c r="AH343" s="477"/>
      <c r="AI343" s="477"/>
    </row>
    <row r="344" spans="1:35">
      <c r="A344" s="487"/>
      <c r="B344" s="492"/>
      <c r="C344" s="493"/>
      <c r="D344" s="493"/>
      <c r="E344" s="494"/>
      <c r="F344" s="133" t="s">
        <v>18</v>
      </c>
      <c r="G344" s="59">
        <v>2088.1717250000002</v>
      </c>
      <c r="H344" s="59">
        <v>10327.003784999999</v>
      </c>
      <c r="I344" s="59">
        <v>0</v>
      </c>
      <c r="J344" s="59">
        <v>0</v>
      </c>
      <c r="K344" s="59">
        <v>5363.0946600000007</v>
      </c>
      <c r="L344" s="59">
        <v>7668.5166600000011</v>
      </c>
      <c r="M344" s="59">
        <v>1500.1841400000003</v>
      </c>
      <c r="N344" s="59">
        <v>2785.3106050000001</v>
      </c>
      <c r="O344" s="59">
        <v>0</v>
      </c>
      <c r="P344" s="59">
        <v>5862.3434100000004</v>
      </c>
      <c r="Q344" s="59">
        <v>4683.1261749999994</v>
      </c>
      <c r="R344" s="59">
        <v>11773.766480000002</v>
      </c>
      <c r="S344" s="59">
        <v>6216.839614999999</v>
      </c>
      <c r="T344" s="59">
        <v>0</v>
      </c>
      <c r="U344" s="59">
        <v>0</v>
      </c>
      <c r="V344" s="59">
        <v>0</v>
      </c>
      <c r="W344" s="59">
        <v>0</v>
      </c>
      <c r="X344" s="59">
        <v>0</v>
      </c>
      <c r="Y344" s="59">
        <v>0</v>
      </c>
      <c r="Z344" s="59">
        <v>14830.964330000001</v>
      </c>
      <c r="AA344" s="59">
        <v>17990.606095000003</v>
      </c>
      <c r="AB344" s="59">
        <v>56180.185529999995</v>
      </c>
      <c r="AC344" s="478"/>
      <c r="AD344" s="478"/>
      <c r="AE344" s="478"/>
      <c r="AF344" s="478"/>
      <c r="AG344" s="478"/>
      <c r="AH344" s="478"/>
      <c r="AI344" s="478"/>
    </row>
    <row r="345" spans="1:35">
      <c r="A345" s="487"/>
      <c r="B345" s="492"/>
      <c r="C345" s="493"/>
      <c r="D345" s="493"/>
      <c r="E345" s="494"/>
      <c r="F345" s="133" t="s">
        <v>48</v>
      </c>
      <c r="G345" s="59">
        <v>109.90377500000001</v>
      </c>
      <c r="H345" s="59">
        <v>543.52651500000002</v>
      </c>
      <c r="I345" s="59">
        <v>0</v>
      </c>
      <c r="J345" s="59">
        <v>0</v>
      </c>
      <c r="K345" s="59">
        <v>282.26814000000002</v>
      </c>
      <c r="L345" s="59">
        <v>403.60613999999998</v>
      </c>
      <c r="M345" s="59">
        <v>78.957060000000013</v>
      </c>
      <c r="N345" s="59">
        <v>146.59529500000002</v>
      </c>
      <c r="O345" s="59">
        <v>0</v>
      </c>
      <c r="P345" s="59">
        <v>308.54439000000002</v>
      </c>
      <c r="Q345" s="59">
        <v>246.48032499999999</v>
      </c>
      <c r="R345" s="59">
        <v>619.67192000000011</v>
      </c>
      <c r="S345" s="59">
        <v>327.20208499999995</v>
      </c>
      <c r="T345" s="59">
        <v>0</v>
      </c>
      <c r="U345" s="59">
        <v>0</v>
      </c>
      <c r="V345" s="59">
        <v>0</v>
      </c>
      <c r="W345" s="59">
        <v>0</v>
      </c>
      <c r="X345" s="59">
        <v>0</v>
      </c>
      <c r="Y345" s="59">
        <v>0</v>
      </c>
      <c r="Z345" s="59">
        <v>780.57707000000005</v>
      </c>
      <c r="AA345" s="59">
        <v>946.87400500000012</v>
      </c>
      <c r="AB345" s="59">
        <v>2956.85187</v>
      </c>
      <c r="AC345" s="478"/>
      <c r="AD345" s="478"/>
      <c r="AE345" s="478"/>
      <c r="AF345" s="478"/>
      <c r="AG345" s="478"/>
      <c r="AH345" s="478"/>
      <c r="AI345" s="478"/>
    </row>
    <row r="346" spans="1:35" s="128" customFormat="1" ht="31.5">
      <c r="A346" s="488"/>
      <c r="B346" s="495"/>
      <c r="C346" s="496"/>
      <c r="D346" s="496"/>
      <c r="E346" s="497"/>
      <c r="F346" s="58" t="s">
        <v>14</v>
      </c>
      <c r="G346" s="59">
        <v>0</v>
      </c>
      <c r="H346" s="59">
        <v>4658.7986999999994</v>
      </c>
      <c r="I346" s="59">
        <v>0</v>
      </c>
      <c r="J346" s="59">
        <v>0</v>
      </c>
      <c r="K346" s="59">
        <v>2419.4411999999998</v>
      </c>
      <c r="L346" s="59">
        <v>3459.4811999999997</v>
      </c>
      <c r="M346" s="59">
        <v>676.77480000000003</v>
      </c>
      <c r="N346" s="59">
        <v>1256.5311000000002</v>
      </c>
      <c r="O346" s="59">
        <v>0</v>
      </c>
      <c r="P346" s="59">
        <v>2644.6661999999997</v>
      </c>
      <c r="Q346" s="59">
        <v>2112.6884999999997</v>
      </c>
      <c r="R346" s="59">
        <v>5311.4735999999994</v>
      </c>
      <c r="S346" s="59">
        <v>2804.5892999999992</v>
      </c>
      <c r="T346" s="59">
        <v>0</v>
      </c>
      <c r="U346" s="59">
        <v>0</v>
      </c>
      <c r="V346" s="59">
        <v>0</v>
      </c>
      <c r="W346" s="59">
        <v>0</v>
      </c>
      <c r="X346" s="59">
        <v>0</v>
      </c>
      <c r="Y346" s="59">
        <v>0</v>
      </c>
      <c r="Z346" s="59">
        <v>6690.6605999999992</v>
      </c>
      <c r="AA346" s="59">
        <v>8116.062899999999</v>
      </c>
      <c r="AB346" s="59">
        <v>25344.444599999995</v>
      </c>
      <c r="AC346" s="479"/>
      <c r="AD346" s="479"/>
      <c r="AE346" s="479"/>
      <c r="AF346" s="479"/>
      <c r="AG346" s="479"/>
      <c r="AH346" s="479"/>
      <c r="AI346" s="479"/>
    </row>
    <row r="347" spans="1:35">
      <c r="A347" s="291" t="s">
        <v>590</v>
      </c>
      <c r="B347" s="510" t="s">
        <v>300</v>
      </c>
      <c r="C347" s="294" t="s">
        <v>55</v>
      </c>
      <c r="D347" s="303" t="s">
        <v>15</v>
      </c>
      <c r="E347" s="501">
        <v>1.7070000000000001</v>
      </c>
      <c r="F347" s="254" t="s">
        <v>2</v>
      </c>
      <c r="G347" s="254"/>
      <c r="H347" s="241">
        <v>5530.9830000000002</v>
      </c>
      <c r="I347" s="241">
        <v>0</v>
      </c>
      <c r="J347" s="241">
        <v>0</v>
      </c>
      <c r="K347" s="241">
        <v>0</v>
      </c>
      <c r="L347" s="241">
        <v>6527.9040000000005</v>
      </c>
      <c r="M347" s="241">
        <v>0</v>
      </c>
      <c r="N347" s="241">
        <v>1263.0319999999999</v>
      </c>
      <c r="O347" s="241">
        <v>0</v>
      </c>
      <c r="P347" s="241">
        <v>1029.9960000000001</v>
      </c>
      <c r="Q347" s="241">
        <v>529.35900000000004</v>
      </c>
      <c r="R347" s="241">
        <v>0</v>
      </c>
      <c r="S347" s="241">
        <v>7326.1029999999973</v>
      </c>
      <c r="T347" s="241">
        <v>0</v>
      </c>
      <c r="U347" s="241">
        <v>0</v>
      </c>
      <c r="V347" s="241">
        <v>0</v>
      </c>
      <c r="W347" s="241">
        <v>0</v>
      </c>
      <c r="X347" s="241">
        <v>0</v>
      </c>
      <c r="Y347" s="241">
        <v>0</v>
      </c>
      <c r="Z347" s="240">
        <v>2822.3870000000002</v>
      </c>
      <c r="AA347" s="240">
        <v>7326.1029999999973</v>
      </c>
      <c r="AB347" s="255">
        <v>22207.377</v>
      </c>
      <c r="AC347" s="285" t="s">
        <v>374</v>
      </c>
      <c r="AD347" s="285" t="s">
        <v>403</v>
      </c>
      <c r="AE347" s="315"/>
      <c r="AF347" s="315"/>
      <c r="AG347" s="315"/>
      <c r="AH347" s="315"/>
      <c r="AI347" s="315"/>
    </row>
    <row r="348" spans="1:35">
      <c r="A348" s="292"/>
      <c r="B348" s="511"/>
      <c r="C348" s="295"/>
      <c r="D348" s="304"/>
      <c r="E348" s="502"/>
      <c r="F348" s="254" t="s">
        <v>18</v>
      </c>
      <c r="G348" s="254"/>
      <c r="H348" s="241">
        <v>3678.1036950000002</v>
      </c>
      <c r="I348" s="241">
        <v>0</v>
      </c>
      <c r="J348" s="241">
        <v>0</v>
      </c>
      <c r="K348" s="241">
        <v>0</v>
      </c>
      <c r="L348" s="241">
        <v>4341.0561600000001</v>
      </c>
      <c r="M348" s="241">
        <v>0</v>
      </c>
      <c r="N348" s="241">
        <v>839.91628000000003</v>
      </c>
      <c r="O348" s="241">
        <v>0</v>
      </c>
      <c r="P348" s="241">
        <v>684.94734000000005</v>
      </c>
      <c r="Q348" s="241">
        <v>352.02373500000004</v>
      </c>
      <c r="R348" s="241">
        <v>0</v>
      </c>
      <c r="S348" s="241">
        <v>4871.8584949999986</v>
      </c>
      <c r="T348" s="241">
        <v>0</v>
      </c>
      <c r="U348" s="241">
        <v>0</v>
      </c>
      <c r="V348" s="241">
        <v>0</v>
      </c>
      <c r="W348" s="241">
        <v>0</v>
      </c>
      <c r="X348" s="241">
        <v>0</v>
      </c>
      <c r="Y348" s="241">
        <v>0</v>
      </c>
      <c r="Z348" s="240">
        <v>1876.8873550000001</v>
      </c>
      <c r="AA348" s="240">
        <v>4871.8584949999986</v>
      </c>
      <c r="AB348" s="255">
        <v>14767.905704999999</v>
      </c>
      <c r="AC348" s="298"/>
      <c r="AD348" s="298"/>
      <c r="AE348" s="316"/>
      <c r="AF348" s="316"/>
      <c r="AG348" s="316"/>
      <c r="AH348" s="316"/>
      <c r="AI348" s="316"/>
    </row>
    <row r="349" spans="1:35">
      <c r="A349" s="292"/>
      <c r="B349" s="511"/>
      <c r="C349" s="295"/>
      <c r="D349" s="304"/>
      <c r="E349" s="502"/>
      <c r="F349" s="254" t="s">
        <v>48</v>
      </c>
      <c r="G349" s="254"/>
      <c r="H349" s="241">
        <v>193.58440500000003</v>
      </c>
      <c r="I349" s="241">
        <v>0</v>
      </c>
      <c r="J349" s="241">
        <v>0</v>
      </c>
      <c r="K349" s="241">
        <v>0</v>
      </c>
      <c r="L349" s="241">
        <v>228.47664000000003</v>
      </c>
      <c r="M349" s="241">
        <v>0</v>
      </c>
      <c r="N349" s="241">
        <v>44.206119999999999</v>
      </c>
      <c r="O349" s="241">
        <v>0</v>
      </c>
      <c r="P349" s="241">
        <v>36.04986000000001</v>
      </c>
      <c r="Q349" s="241">
        <v>18.527565000000003</v>
      </c>
      <c r="R349" s="241">
        <v>0</v>
      </c>
      <c r="S349" s="241">
        <v>256.4136049999999</v>
      </c>
      <c r="T349" s="241">
        <v>0</v>
      </c>
      <c r="U349" s="241">
        <v>0</v>
      </c>
      <c r="V349" s="241">
        <v>0</v>
      </c>
      <c r="W349" s="241">
        <v>0</v>
      </c>
      <c r="X349" s="241">
        <v>0</v>
      </c>
      <c r="Y349" s="241">
        <v>0</v>
      </c>
      <c r="Z349" s="240">
        <v>98.783545000000004</v>
      </c>
      <c r="AA349" s="240">
        <v>256.4136049999999</v>
      </c>
      <c r="AB349" s="255">
        <v>777.25819499999989</v>
      </c>
      <c r="AC349" s="298"/>
      <c r="AD349" s="298"/>
      <c r="AE349" s="316"/>
      <c r="AF349" s="316"/>
      <c r="AG349" s="316"/>
      <c r="AH349" s="316"/>
      <c r="AI349" s="316"/>
    </row>
    <row r="350" spans="1:35" ht="31.5">
      <c r="A350" s="293"/>
      <c r="B350" s="512"/>
      <c r="C350" s="296"/>
      <c r="D350" s="305"/>
      <c r="E350" s="503"/>
      <c r="F350" s="254" t="s">
        <v>14</v>
      </c>
      <c r="G350" s="254"/>
      <c r="H350" s="241">
        <v>1659.2949000000001</v>
      </c>
      <c r="I350" s="241">
        <v>0</v>
      </c>
      <c r="J350" s="241">
        <v>0</v>
      </c>
      <c r="K350" s="241">
        <v>0</v>
      </c>
      <c r="L350" s="241">
        <v>1958.3712</v>
      </c>
      <c r="M350" s="241">
        <v>0</v>
      </c>
      <c r="N350" s="241">
        <v>378.90959999999995</v>
      </c>
      <c r="O350" s="241">
        <v>0</v>
      </c>
      <c r="P350" s="241">
        <v>308.99880000000002</v>
      </c>
      <c r="Q350" s="241">
        <v>158.80770000000001</v>
      </c>
      <c r="R350" s="241">
        <v>0</v>
      </c>
      <c r="S350" s="241">
        <v>2197.830899999999</v>
      </c>
      <c r="T350" s="241">
        <v>0</v>
      </c>
      <c r="U350" s="241">
        <v>0</v>
      </c>
      <c r="V350" s="241">
        <v>0</v>
      </c>
      <c r="W350" s="241">
        <v>0</v>
      </c>
      <c r="X350" s="241">
        <v>0</v>
      </c>
      <c r="Y350" s="241">
        <v>0</v>
      </c>
      <c r="Z350" s="240">
        <v>846.7161000000001</v>
      </c>
      <c r="AA350" s="240">
        <v>2197.830899999999</v>
      </c>
      <c r="AB350" s="255">
        <v>6662.2130999999999</v>
      </c>
      <c r="AC350" s="299"/>
      <c r="AD350" s="299"/>
      <c r="AE350" s="317"/>
      <c r="AF350" s="317"/>
      <c r="AG350" s="317"/>
      <c r="AH350" s="317"/>
      <c r="AI350" s="317"/>
    </row>
    <row r="351" spans="1:35">
      <c r="A351" s="291" t="s">
        <v>591</v>
      </c>
      <c r="B351" s="276" t="s">
        <v>298</v>
      </c>
      <c r="C351" s="294" t="s">
        <v>55</v>
      </c>
      <c r="D351" s="303" t="s">
        <v>15</v>
      </c>
      <c r="E351" s="501">
        <v>0.89300000000000002</v>
      </c>
      <c r="F351" s="254" t="s">
        <v>2</v>
      </c>
      <c r="G351" s="254"/>
      <c r="H351" s="241">
        <v>6899.9430000000002</v>
      </c>
      <c r="I351" s="241">
        <v>0</v>
      </c>
      <c r="J351" s="241">
        <v>0</v>
      </c>
      <c r="K351" s="241">
        <v>848.23199999999997</v>
      </c>
      <c r="L351" s="241">
        <v>862.17600000000004</v>
      </c>
      <c r="M351" s="241">
        <v>0</v>
      </c>
      <c r="N351" s="241">
        <v>900.83900000000006</v>
      </c>
      <c r="O351" s="241">
        <v>0</v>
      </c>
      <c r="P351" s="241">
        <v>2110.482</v>
      </c>
      <c r="Q351" s="241">
        <v>832.66499999999996</v>
      </c>
      <c r="R351" s="241">
        <v>244.96299999999999</v>
      </c>
      <c r="S351" s="241">
        <v>0</v>
      </c>
      <c r="T351" s="241">
        <v>0</v>
      </c>
      <c r="U351" s="241">
        <v>0</v>
      </c>
      <c r="V351" s="241">
        <v>0</v>
      </c>
      <c r="W351" s="241">
        <v>0</v>
      </c>
      <c r="X351" s="241">
        <v>0</v>
      </c>
      <c r="Y351" s="241">
        <v>0</v>
      </c>
      <c r="Z351" s="240">
        <v>3843.9859999999999</v>
      </c>
      <c r="AA351" s="240">
        <v>244.96299999999999</v>
      </c>
      <c r="AB351" s="255">
        <v>12699.3</v>
      </c>
      <c r="AC351" s="285" t="s">
        <v>374</v>
      </c>
      <c r="AD351" s="285" t="s">
        <v>403</v>
      </c>
      <c r="AE351" s="315"/>
      <c r="AF351" s="315"/>
      <c r="AG351" s="315"/>
      <c r="AH351" s="315"/>
      <c r="AI351" s="315"/>
    </row>
    <row r="352" spans="1:35">
      <c r="A352" s="292"/>
      <c r="B352" s="277"/>
      <c r="C352" s="295"/>
      <c r="D352" s="304"/>
      <c r="E352" s="502"/>
      <c r="F352" s="254" t="s">
        <v>18</v>
      </c>
      <c r="G352" s="254"/>
      <c r="H352" s="241">
        <v>4588.4620950000008</v>
      </c>
      <c r="I352" s="241">
        <v>0</v>
      </c>
      <c r="J352" s="241">
        <v>0</v>
      </c>
      <c r="K352" s="241">
        <v>564.07428000000004</v>
      </c>
      <c r="L352" s="241">
        <v>573.34704000000011</v>
      </c>
      <c r="M352" s="241">
        <v>0</v>
      </c>
      <c r="N352" s="241">
        <v>599.05793500000004</v>
      </c>
      <c r="O352" s="241">
        <v>0</v>
      </c>
      <c r="P352" s="241">
        <v>1403.4705300000001</v>
      </c>
      <c r="Q352" s="241">
        <v>553.72222499999998</v>
      </c>
      <c r="R352" s="241">
        <v>162.900395</v>
      </c>
      <c r="S352" s="241">
        <v>0</v>
      </c>
      <c r="T352" s="241">
        <v>0</v>
      </c>
      <c r="U352" s="241">
        <v>0</v>
      </c>
      <c r="V352" s="241">
        <v>0</v>
      </c>
      <c r="W352" s="241">
        <v>0</v>
      </c>
      <c r="X352" s="241">
        <v>0</v>
      </c>
      <c r="Y352" s="241">
        <v>0</v>
      </c>
      <c r="Z352" s="240">
        <v>2556.2506899999998</v>
      </c>
      <c r="AA352" s="240">
        <v>162.900395</v>
      </c>
      <c r="AB352" s="255">
        <v>8445.0344999999998</v>
      </c>
      <c r="AC352" s="298"/>
      <c r="AD352" s="298"/>
      <c r="AE352" s="316"/>
      <c r="AF352" s="316"/>
      <c r="AG352" s="316"/>
      <c r="AH352" s="316"/>
      <c r="AI352" s="316"/>
    </row>
    <row r="353" spans="1:35">
      <c r="A353" s="292"/>
      <c r="B353" s="277"/>
      <c r="C353" s="295"/>
      <c r="D353" s="304"/>
      <c r="E353" s="502"/>
      <c r="F353" s="254" t="s">
        <v>48</v>
      </c>
      <c r="G353" s="254"/>
      <c r="H353" s="241">
        <v>241.49800500000003</v>
      </c>
      <c r="I353" s="241">
        <v>0</v>
      </c>
      <c r="J353" s="241">
        <v>0</v>
      </c>
      <c r="K353" s="241">
        <v>29.688120000000001</v>
      </c>
      <c r="L353" s="241">
        <v>30.176160000000003</v>
      </c>
      <c r="M353" s="241">
        <v>0</v>
      </c>
      <c r="N353" s="241">
        <v>31.529365000000006</v>
      </c>
      <c r="O353" s="241">
        <v>0</v>
      </c>
      <c r="P353" s="241">
        <v>73.866870000000006</v>
      </c>
      <c r="Q353" s="241">
        <v>29.143275000000003</v>
      </c>
      <c r="R353" s="241">
        <v>8.5737050000000004</v>
      </c>
      <c r="S353" s="241">
        <v>0</v>
      </c>
      <c r="T353" s="241">
        <v>0</v>
      </c>
      <c r="U353" s="241">
        <v>0</v>
      </c>
      <c r="V353" s="241">
        <v>0</v>
      </c>
      <c r="W353" s="241">
        <v>0</v>
      </c>
      <c r="X353" s="241">
        <v>0</v>
      </c>
      <c r="Y353" s="241">
        <v>0</v>
      </c>
      <c r="Z353" s="240">
        <v>134.53951000000001</v>
      </c>
      <c r="AA353" s="240">
        <v>8.5737050000000004</v>
      </c>
      <c r="AB353" s="255">
        <v>444.47550000000007</v>
      </c>
      <c r="AC353" s="298"/>
      <c r="AD353" s="298"/>
      <c r="AE353" s="316"/>
      <c r="AF353" s="316"/>
      <c r="AG353" s="316"/>
      <c r="AH353" s="316"/>
      <c r="AI353" s="316"/>
    </row>
    <row r="354" spans="1:35" ht="31.5">
      <c r="A354" s="293"/>
      <c r="B354" s="278"/>
      <c r="C354" s="296"/>
      <c r="D354" s="305"/>
      <c r="E354" s="503"/>
      <c r="F354" s="254" t="s">
        <v>14</v>
      </c>
      <c r="G354" s="254"/>
      <c r="H354" s="241">
        <v>2069.9829</v>
      </c>
      <c r="I354" s="241">
        <v>0</v>
      </c>
      <c r="J354" s="241">
        <v>0</v>
      </c>
      <c r="K354" s="241">
        <v>254.46959999999999</v>
      </c>
      <c r="L354" s="241">
        <v>258.65280000000001</v>
      </c>
      <c r="M354" s="241">
        <v>0</v>
      </c>
      <c r="N354" s="241">
        <v>270.25170000000003</v>
      </c>
      <c r="O354" s="241">
        <v>0</v>
      </c>
      <c r="P354" s="241">
        <v>633.14459999999997</v>
      </c>
      <c r="Q354" s="241">
        <v>249.79949999999997</v>
      </c>
      <c r="R354" s="241">
        <v>73.488900000000001</v>
      </c>
      <c r="S354" s="241">
        <v>0</v>
      </c>
      <c r="T354" s="241">
        <v>0</v>
      </c>
      <c r="U354" s="241">
        <v>0</v>
      </c>
      <c r="V354" s="241">
        <v>0</v>
      </c>
      <c r="W354" s="241">
        <v>0</v>
      </c>
      <c r="X354" s="241">
        <v>0</v>
      </c>
      <c r="Y354" s="241">
        <v>0</v>
      </c>
      <c r="Z354" s="240">
        <v>1153.1958</v>
      </c>
      <c r="AA354" s="240">
        <v>73.488900000000001</v>
      </c>
      <c r="AB354" s="255">
        <v>3809.79</v>
      </c>
      <c r="AC354" s="299"/>
      <c r="AD354" s="299"/>
      <c r="AE354" s="317"/>
      <c r="AF354" s="317"/>
      <c r="AG354" s="317"/>
      <c r="AH354" s="317"/>
      <c r="AI354" s="317"/>
    </row>
    <row r="355" spans="1:35">
      <c r="A355" s="291" t="s">
        <v>592</v>
      </c>
      <c r="B355" s="510" t="s">
        <v>299</v>
      </c>
      <c r="C355" s="294" t="s">
        <v>55</v>
      </c>
      <c r="D355" s="303" t="s">
        <v>15</v>
      </c>
      <c r="E355" s="501">
        <v>0.376</v>
      </c>
      <c r="F355" s="254" t="s">
        <v>2</v>
      </c>
      <c r="G355" s="254"/>
      <c r="H355" s="241">
        <v>626.07600000000002</v>
      </c>
      <c r="I355" s="241">
        <v>0</v>
      </c>
      <c r="J355" s="241">
        <v>0</v>
      </c>
      <c r="K355" s="241">
        <v>0</v>
      </c>
      <c r="L355" s="241">
        <v>523.46400000000006</v>
      </c>
      <c r="M355" s="241">
        <v>0</v>
      </c>
      <c r="N355" s="241">
        <v>65.009</v>
      </c>
      <c r="O355" s="241">
        <v>0</v>
      </c>
      <c r="P355" s="241">
        <v>292.84199999999998</v>
      </c>
      <c r="Q355" s="241">
        <v>139.30500000000001</v>
      </c>
      <c r="R355" s="241">
        <v>1731.6350000000002</v>
      </c>
      <c r="S355" s="241">
        <v>106.224</v>
      </c>
      <c r="T355" s="241">
        <v>0</v>
      </c>
      <c r="U355" s="241">
        <v>0</v>
      </c>
      <c r="V355" s="241">
        <v>0</v>
      </c>
      <c r="W355" s="241">
        <v>0</v>
      </c>
      <c r="X355" s="241">
        <v>0</v>
      </c>
      <c r="Y355" s="241">
        <v>0</v>
      </c>
      <c r="Z355" s="240">
        <v>497.15600000000001</v>
      </c>
      <c r="AA355" s="240">
        <v>1837.8590000000002</v>
      </c>
      <c r="AB355" s="255">
        <v>3484.5550000000003</v>
      </c>
      <c r="AC355" s="285" t="s">
        <v>374</v>
      </c>
      <c r="AD355" s="285" t="s">
        <v>403</v>
      </c>
      <c r="AE355" s="315"/>
      <c r="AF355" s="315"/>
      <c r="AG355" s="315"/>
      <c r="AH355" s="315"/>
      <c r="AI355" s="315"/>
    </row>
    <row r="356" spans="1:35">
      <c r="A356" s="292"/>
      <c r="B356" s="511"/>
      <c r="C356" s="295"/>
      <c r="D356" s="304"/>
      <c r="E356" s="502"/>
      <c r="F356" s="254" t="s">
        <v>18</v>
      </c>
      <c r="G356" s="254"/>
      <c r="H356" s="241">
        <v>416.34054000000003</v>
      </c>
      <c r="I356" s="241">
        <v>0</v>
      </c>
      <c r="J356" s="241">
        <v>0</v>
      </c>
      <c r="K356" s="241">
        <v>0</v>
      </c>
      <c r="L356" s="241">
        <v>348.10356000000007</v>
      </c>
      <c r="M356" s="241">
        <v>0</v>
      </c>
      <c r="N356" s="241">
        <v>43.230985000000004</v>
      </c>
      <c r="O356" s="241">
        <v>0</v>
      </c>
      <c r="P356" s="241">
        <v>194.73992999999999</v>
      </c>
      <c r="Q356" s="241">
        <v>92.637825000000007</v>
      </c>
      <c r="R356" s="241">
        <v>1151.5372750000001</v>
      </c>
      <c r="S356" s="241">
        <v>70.638960000000012</v>
      </c>
      <c r="T356" s="241">
        <v>0</v>
      </c>
      <c r="U356" s="241">
        <v>0</v>
      </c>
      <c r="V356" s="241">
        <v>0</v>
      </c>
      <c r="W356" s="241">
        <v>0</v>
      </c>
      <c r="X356" s="241">
        <v>0</v>
      </c>
      <c r="Y356" s="241">
        <v>0</v>
      </c>
      <c r="Z356" s="240">
        <v>330.60874000000001</v>
      </c>
      <c r="AA356" s="240">
        <v>1222.1762350000001</v>
      </c>
      <c r="AB356" s="255">
        <v>2317.2290750000002</v>
      </c>
      <c r="AC356" s="298"/>
      <c r="AD356" s="298"/>
      <c r="AE356" s="316"/>
      <c r="AF356" s="316"/>
      <c r="AG356" s="316"/>
      <c r="AH356" s="316"/>
      <c r="AI356" s="316"/>
    </row>
    <row r="357" spans="1:35">
      <c r="A357" s="292"/>
      <c r="B357" s="511"/>
      <c r="C357" s="295"/>
      <c r="D357" s="304"/>
      <c r="E357" s="502"/>
      <c r="F357" s="254" t="s">
        <v>48</v>
      </c>
      <c r="G357" s="254"/>
      <c r="H357" s="241">
        <v>21.912660000000002</v>
      </c>
      <c r="I357" s="241">
        <v>0</v>
      </c>
      <c r="J357" s="241">
        <v>0</v>
      </c>
      <c r="K357" s="241">
        <v>0</v>
      </c>
      <c r="L357" s="241">
        <v>18.321240000000003</v>
      </c>
      <c r="M357" s="241">
        <v>0</v>
      </c>
      <c r="N357" s="241">
        <v>2.2753150000000004</v>
      </c>
      <c r="O357" s="241">
        <v>0</v>
      </c>
      <c r="P357" s="241">
        <v>10.249470000000001</v>
      </c>
      <c r="Q357" s="241">
        <v>4.8756750000000011</v>
      </c>
      <c r="R357" s="241">
        <v>60.607225000000014</v>
      </c>
      <c r="S357" s="241">
        <v>3.7178400000000007</v>
      </c>
      <c r="T357" s="241">
        <v>0</v>
      </c>
      <c r="U357" s="241">
        <v>0</v>
      </c>
      <c r="V357" s="241">
        <v>0</v>
      </c>
      <c r="W357" s="241">
        <v>0</v>
      </c>
      <c r="X357" s="241">
        <v>0</v>
      </c>
      <c r="Y357" s="241">
        <v>0</v>
      </c>
      <c r="Z357" s="240">
        <v>17.400460000000002</v>
      </c>
      <c r="AA357" s="240">
        <v>64.325065000000009</v>
      </c>
      <c r="AB357" s="255">
        <v>121.95942500000001</v>
      </c>
      <c r="AC357" s="298"/>
      <c r="AD357" s="298"/>
      <c r="AE357" s="316"/>
      <c r="AF357" s="316"/>
      <c r="AG357" s="316"/>
      <c r="AH357" s="316"/>
      <c r="AI357" s="316"/>
    </row>
    <row r="358" spans="1:35" ht="31.5">
      <c r="A358" s="293"/>
      <c r="B358" s="512"/>
      <c r="C358" s="296"/>
      <c r="D358" s="305"/>
      <c r="E358" s="503"/>
      <c r="F358" s="254" t="s">
        <v>14</v>
      </c>
      <c r="G358" s="254"/>
      <c r="H358" s="241">
        <v>187.8228</v>
      </c>
      <c r="I358" s="241">
        <v>0</v>
      </c>
      <c r="J358" s="241">
        <v>0</v>
      </c>
      <c r="K358" s="241">
        <v>0</v>
      </c>
      <c r="L358" s="241">
        <v>157.03920000000002</v>
      </c>
      <c r="M358" s="241">
        <v>0</v>
      </c>
      <c r="N358" s="241">
        <v>19.502700000000001</v>
      </c>
      <c r="O358" s="241">
        <v>0</v>
      </c>
      <c r="P358" s="241">
        <v>87.852599999999995</v>
      </c>
      <c r="Q358" s="241">
        <v>41.791499999999999</v>
      </c>
      <c r="R358" s="241">
        <v>519.4905</v>
      </c>
      <c r="S358" s="241">
        <v>31.8672</v>
      </c>
      <c r="T358" s="241">
        <v>0</v>
      </c>
      <c r="U358" s="241">
        <v>0</v>
      </c>
      <c r="V358" s="241">
        <v>0</v>
      </c>
      <c r="W358" s="241">
        <v>0</v>
      </c>
      <c r="X358" s="241">
        <v>0</v>
      </c>
      <c r="Y358" s="241">
        <v>0</v>
      </c>
      <c r="Z358" s="240">
        <v>149.14679999999998</v>
      </c>
      <c r="AA358" s="240">
        <v>551.35770000000002</v>
      </c>
      <c r="AB358" s="255">
        <v>1045.3664999999999</v>
      </c>
      <c r="AC358" s="299"/>
      <c r="AD358" s="299"/>
      <c r="AE358" s="317"/>
      <c r="AF358" s="317"/>
      <c r="AG358" s="317"/>
      <c r="AH358" s="317"/>
      <c r="AI358" s="317"/>
    </row>
    <row r="359" spans="1:35">
      <c r="A359" s="291" t="s">
        <v>593</v>
      </c>
      <c r="B359" s="276" t="s">
        <v>291</v>
      </c>
      <c r="C359" s="294" t="s">
        <v>55</v>
      </c>
      <c r="D359" s="303" t="s">
        <v>15</v>
      </c>
      <c r="E359" s="501">
        <v>0.32200000000000001</v>
      </c>
      <c r="F359" s="254" t="s">
        <v>2</v>
      </c>
      <c r="G359" s="254"/>
      <c r="H359" s="241">
        <v>0</v>
      </c>
      <c r="I359" s="241">
        <v>0</v>
      </c>
      <c r="J359" s="241">
        <v>0</v>
      </c>
      <c r="K359" s="241">
        <v>0</v>
      </c>
      <c r="L359" s="241">
        <v>0</v>
      </c>
      <c r="M359" s="241">
        <v>0</v>
      </c>
      <c r="N359" s="241">
        <v>92.87</v>
      </c>
      <c r="O359" s="241">
        <v>0</v>
      </c>
      <c r="P359" s="241">
        <v>0</v>
      </c>
      <c r="Q359" s="241">
        <v>0</v>
      </c>
      <c r="R359" s="241">
        <v>2517.2060000000001</v>
      </c>
      <c r="S359" s="241">
        <v>95.998000000000005</v>
      </c>
      <c r="T359" s="241">
        <v>0</v>
      </c>
      <c r="U359" s="241">
        <v>0</v>
      </c>
      <c r="V359" s="241">
        <v>0</v>
      </c>
      <c r="W359" s="241">
        <v>0</v>
      </c>
      <c r="X359" s="241">
        <v>0</v>
      </c>
      <c r="Y359" s="241">
        <v>0</v>
      </c>
      <c r="Z359" s="240">
        <v>92.87</v>
      </c>
      <c r="AA359" s="240">
        <v>2613.2040000000002</v>
      </c>
      <c r="AB359" s="255">
        <v>2706.0740000000001</v>
      </c>
      <c r="AC359" s="285" t="s">
        <v>374</v>
      </c>
      <c r="AD359" s="285" t="s">
        <v>403</v>
      </c>
      <c r="AE359" s="315"/>
      <c r="AF359" s="315"/>
      <c r="AG359" s="315"/>
      <c r="AH359" s="315"/>
      <c r="AI359" s="315"/>
    </row>
    <row r="360" spans="1:35">
      <c r="A360" s="292"/>
      <c r="B360" s="277"/>
      <c r="C360" s="295"/>
      <c r="D360" s="304"/>
      <c r="E360" s="502"/>
      <c r="F360" s="254" t="s">
        <v>18</v>
      </c>
      <c r="G360" s="254"/>
      <c r="H360" s="241">
        <v>0</v>
      </c>
      <c r="I360" s="241">
        <v>0</v>
      </c>
      <c r="J360" s="241">
        <v>0</v>
      </c>
      <c r="K360" s="241">
        <v>0</v>
      </c>
      <c r="L360" s="241">
        <v>0</v>
      </c>
      <c r="M360" s="241">
        <v>0</v>
      </c>
      <c r="N360" s="241">
        <v>61.758550000000007</v>
      </c>
      <c r="O360" s="241">
        <v>0</v>
      </c>
      <c r="P360" s="241">
        <v>0</v>
      </c>
      <c r="Q360" s="241">
        <v>0</v>
      </c>
      <c r="R360" s="241">
        <v>1673.9419900000003</v>
      </c>
      <c r="S360" s="241">
        <v>63.838670000000008</v>
      </c>
      <c r="T360" s="241">
        <v>0</v>
      </c>
      <c r="U360" s="241">
        <v>0</v>
      </c>
      <c r="V360" s="241">
        <v>0</v>
      </c>
      <c r="W360" s="241">
        <v>0</v>
      </c>
      <c r="X360" s="241">
        <v>0</v>
      </c>
      <c r="Y360" s="241">
        <v>0</v>
      </c>
      <c r="Z360" s="240">
        <v>61.758550000000007</v>
      </c>
      <c r="AA360" s="240">
        <v>1737.7806600000004</v>
      </c>
      <c r="AB360" s="255">
        <v>1799.5392100000004</v>
      </c>
      <c r="AC360" s="298"/>
      <c r="AD360" s="298"/>
      <c r="AE360" s="316"/>
      <c r="AF360" s="316"/>
      <c r="AG360" s="316"/>
      <c r="AH360" s="316"/>
      <c r="AI360" s="316"/>
    </row>
    <row r="361" spans="1:35">
      <c r="A361" s="292"/>
      <c r="B361" s="277"/>
      <c r="C361" s="295"/>
      <c r="D361" s="304"/>
      <c r="E361" s="502"/>
      <c r="F361" s="254" t="s">
        <v>48</v>
      </c>
      <c r="G361" s="254"/>
      <c r="H361" s="241">
        <v>0</v>
      </c>
      <c r="I361" s="241">
        <v>0</v>
      </c>
      <c r="J361" s="241">
        <v>0</v>
      </c>
      <c r="K361" s="241">
        <v>0</v>
      </c>
      <c r="L361" s="241">
        <v>0</v>
      </c>
      <c r="M361" s="241">
        <v>0</v>
      </c>
      <c r="N361" s="241">
        <v>3.2504500000000003</v>
      </c>
      <c r="O361" s="241">
        <v>0</v>
      </c>
      <c r="P361" s="241">
        <v>0</v>
      </c>
      <c r="Q361" s="241">
        <v>0</v>
      </c>
      <c r="R361" s="241">
        <v>88.102210000000014</v>
      </c>
      <c r="S361" s="241">
        <v>3.3599300000000003</v>
      </c>
      <c r="T361" s="241">
        <v>0</v>
      </c>
      <c r="U361" s="241">
        <v>0</v>
      </c>
      <c r="V361" s="241">
        <v>0</v>
      </c>
      <c r="W361" s="241">
        <v>0</v>
      </c>
      <c r="X361" s="241">
        <v>0</v>
      </c>
      <c r="Y361" s="241">
        <v>0</v>
      </c>
      <c r="Z361" s="240">
        <v>3.2504500000000003</v>
      </c>
      <c r="AA361" s="240">
        <v>91.462140000000019</v>
      </c>
      <c r="AB361" s="255">
        <v>94.71259000000002</v>
      </c>
      <c r="AC361" s="298"/>
      <c r="AD361" s="298"/>
      <c r="AE361" s="316"/>
      <c r="AF361" s="316"/>
      <c r="AG361" s="316"/>
      <c r="AH361" s="316"/>
      <c r="AI361" s="316"/>
    </row>
    <row r="362" spans="1:35" ht="31.5">
      <c r="A362" s="293"/>
      <c r="B362" s="278"/>
      <c r="C362" s="296"/>
      <c r="D362" s="305"/>
      <c r="E362" s="503"/>
      <c r="F362" s="254" t="s">
        <v>14</v>
      </c>
      <c r="G362" s="254"/>
      <c r="H362" s="241">
        <v>0</v>
      </c>
      <c r="I362" s="241">
        <v>0</v>
      </c>
      <c r="J362" s="241">
        <v>0</v>
      </c>
      <c r="K362" s="241">
        <v>0</v>
      </c>
      <c r="L362" s="241">
        <v>0</v>
      </c>
      <c r="M362" s="241">
        <v>0</v>
      </c>
      <c r="N362" s="241">
        <v>27.861000000000001</v>
      </c>
      <c r="O362" s="241">
        <v>0</v>
      </c>
      <c r="P362" s="241">
        <v>0</v>
      </c>
      <c r="Q362" s="241">
        <v>0</v>
      </c>
      <c r="R362" s="241">
        <v>755.16179999999997</v>
      </c>
      <c r="S362" s="241">
        <v>28.799399999999999</v>
      </c>
      <c r="T362" s="241">
        <v>0</v>
      </c>
      <c r="U362" s="241">
        <v>0</v>
      </c>
      <c r="V362" s="241">
        <v>0</v>
      </c>
      <c r="W362" s="241">
        <v>0</v>
      </c>
      <c r="X362" s="241">
        <v>0</v>
      </c>
      <c r="Y362" s="241">
        <v>0</v>
      </c>
      <c r="Z362" s="240">
        <v>27.861000000000001</v>
      </c>
      <c r="AA362" s="240">
        <v>783.96119999999996</v>
      </c>
      <c r="AB362" s="255">
        <v>811.82219999999995</v>
      </c>
      <c r="AC362" s="299"/>
      <c r="AD362" s="299"/>
      <c r="AE362" s="317"/>
      <c r="AF362" s="317"/>
      <c r="AG362" s="317"/>
      <c r="AH362" s="317"/>
      <c r="AI362" s="317"/>
    </row>
    <row r="363" spans="1:35">
      <c r="A363" s="291" t="s">
        <v>594</v>
      </c>
      <c r="B363" s="276" t="s">
        <v>292</v>
      </c>
      <c r="C363" s="294" t="s">
        <v>55</v>
      </c>
      <c r="D363" s="303" t="s">
        <v>15</v>
      </c>
      <c r="E363" s="501">
        <v>0.63200000000000001</v>
      </c>
      <c r="F363" s="254" t="s">
        <v>2</v>
      </c>
      <c r="G363" s="254"/>
      <c r="H363" s="241">
        <v>0</v>
      </c>
      <c r="I363" s="241">
        <v>0</v>
      </c>
      <c r="J363" s="241">
        <v>0</v>
      </c>
      <c r="K363" s="241">
        <v>3217.7640000000001</v>
      </c>
      <c r="L363" s="241">
        <v>0</v>
      </c>
      <c r="M363" s="241">
        <v>2255.9160000000002</v>
      </c>
      <c r="N363" s="241">
        <v>111.444</v>
      </c>
      <c r="O363" s="241">
        <v>0</v>
      </c>
      <c r="P363" s="241">
        <v>666.46799999999996</v>
      </c>
      <c r="Q363" s="241">
        <v>1198.0229999999999</v>
      </c>
      <c r="R363" s="241">
        <v>1165.6860000000001</v>
      </c>
      <c r="S363" s="241">
        <v>0</v>
      </c>
      <c r="T363" s="241">
        <v>0</v>
      </c>
      <c r="U363" s="241">
        <v>0</v>
      </c>
      <c r="V363" s="241">
        <v>0</v>
      </c>
      <c r="W363" s="241">
        <v>0</v>
      </c>
      <c r="X363" s="241">
        <v>0</v>
      </c>
      <c r="Y363" s="241">
        <v>0</v>
      </c>
      <c r="Z363" s="240">
        <v>4231.8509999999997</v>
      </c>
      <c r="AA363" s="240">
        <v>1165.6860000000001</v>
      </c>
      <c r="AB363" s="255">
        <v>8615.3010000000013</v>
      </c>
      <c r="AC363" s="285" t="s">
        <v>374</v>
      </c>
      <c r="AD363" s="285" t="s">
        <v>403</v>
      </c>
      <c r="AE363" s="315"/>
      <c r="AF363" s="315"/>
      <c r="AG363" s="315"/>
      <c r="AH363" s="315"/>
      <c r="AI363" s="315"/>
    </row>
    <row r="364" spans="1:35">
      <c r="A364" s="292"/>
      <c r="B364" s="277"/>
      <c r="C364" s="295"/>
      <c r="D364" s="304"/>
      <c r="E364" s="502"/>
      <c r="F364" s="254" t="s">
        <v>18</v>
      </c>
      <c r="G364" s="254"/>
      <c r="H364" s="241">
        <v>0</v>
      </c>
      <c r="I364" s="241">
        <v>0</v>
      </c>
      <c r="J364" s="241">
        <v>0</v>
      </c>
      <c r="K364" s="241">
        <v>2139.8130600000004</v>
      </c>
      <c r="L364" s="241">
        <v>0</v>
      </c>
      <c r="M364" s="241">
        <v>1500.1841400000003</v>
      </c>
      <c r="N364" s="241">
        <v>74.110260000000011</v>
      </c>
      <c r="O364" s="241">
        <v>0</v>
      </c>
      <c r="P364" s="241">
        <v>443.20121999999998</v>
      </c>
      <c r="Q364" s="241">
        <v>796.685295</v>
      </c>
      <c r="R364" s="241">
        <v>775.18119000000013</v>
      </c>
      <c r="S364" s="241">
        <v>0</v>
      </c>
      <c r="T364" s="241">
        <v>0</v>
      </c>
      <c r="U364" s="241">
        <v>0</v>
      </c>
      <c r="V364" s="241">
        <v>0</v>
      </c>
      <c r="W364" s="241">
        <v>0</v>
      </c>
      <c r="X364" s="241">
        <v>0</v>
      </c>
      <c r="Y364" s="241">
        <v>0</v>
      </c>
      <c r="Z364" s="240">
        <v>2814.1809149999999</v>
      </c>
      <c r="AA364" s="240">
        <v>775.18119000000013</v>
      </c>
      <c r="AB364" s="255">
        <v>5729.1751650000015</v>
      </c>
      <c r="AC364" s="298"/>
      <c r="AD364" s="298"/>
      <c r="AE364" s="316"/>
      <c r="AF364" s="316"/>
      <c r="AG364" s="316"/>
      <c r="AH364" s="316"/>
      <c r="AI364" s="316"/>
    </row>
    <row r="365" spans="1:35">
      <c r="A365" s="292"/>
      <c r="B365" s="277"/>
      <c r="C365" s="295"/>
      <c r="D365" s="304"/>
      <c r="E365" s="502"/>
      <c r="F365" s="254" t="s">
        <v>48</v>
      </c>
      <c r="G365" s="254"/>
      <c r="H365" s="241">
        <v>0</v>
      </c>
      <c r="I365" s="241">
        <v>0</v>
      </c>
      <c r="J365" s="241">
        <v>0</v>
      </c>
      <c r="K365" s="241">
        <v>112.62174000000002</v>
      </c>
      <c r="L365" s="241">
        <v>0</v>
      </c>
      <c r="M365" s="241">
        <v>78.957060000000013</v>
      </c>
      <c r="N365" s="241">
        <v>3.9005400000000003</v>
      </c>
      <c r="O365" s="241">
        <v>0</v>
      </c>
      <c r="P365" s="241">
        <v>23.32638</v>
      </c>
      <c r="Q365" s="241">
        <v>41.930804999999999</v>
      </c>
      <c r="R365" s="241">
        <v>40.79901000000001</v>
      </c>
      <c r="S365" s="241">
        <v>0</v>
      </c>
      <c r="T365" s="241">
        <v>0</v>
      </c>
      <c r="U365" s="241">
        <v>0</v>
      </c>
      <c r="V365" s="241">
        <v>0</v>
      </c>
      <c r="W365" s="241">
        <v>0</v>
      </c>
      <c r="X365" s="241">
        <v>0</v>
      </c>
      <c r="Y365" s="241">
        <v>0</v>
      </c>
      <c r="Z365" s="240">
        <v>148.11478500000001</v>
      </c>
      <c r="AA365" s="240">
        <v>40.79901000000001</v>
      </c>
      <c r="AB365" s="255">
        <v>301.53553500000004</v>
      </c>
      <c r="AC365" s="298"/>
      <c r="AD365" s="298"/>
      <c r="AE365" s="316"/>
      <c r="AF365" s="316"/>
      <c r="AG365" s="316"/>
      <c r="AH365" s="316"/>
      <c r="AI365" s="316"/>
    </row>
    <row r="366" spans="1:35" ht="31.5">
      <c r="A366" s="293"/>
      <c r="B366" s="278"/>
      <c r="C366" s="296"/>
      <c r="D366" s="305"/>
      <c r="E366" s="503"/>
      <c r="F366" s="254" t="s">
        <v>14</v>
      </c>
      <c r="G366" s="254"/>
      <c r="H366" s="241">
        <v>0</v>
      </c>
      <c r="I366" s="241">
        <v>0</v>
      </c>
      <c r="J366" s="241">
        <v>0</v>
      </c>
      <c r="K366" s="241">
        <v>965.32920000000001</v>
      </c>
      <c r="L366" s="241">
        <v>0</v>
      </c>
      <c r="M366" s="241">
        <v>676.77480000000003</v>
      </c>
      <c r="N366" s="241">
        <v>33.433199999999999</v>
      </c>
      <c r="O366" s="241">
        <v>0</v>
      </c>
      <c r="P366" s="241">
        <v>199.94039999999998</v>
      </c>
      <c r="Q366" s="241">
        <v>359.40689999999995</v>
      </c>
      <c r="R366" s="241">
        <v>349.70580000000001</v>
      </c>
      <c r="S366" s="241">
        <v>0</v>
      </c>
      <c r="T366" s="241">
        <v>0</v>
      </c>
      <c r="U366" s="241">
        <v>0</v>
      </c>
      <c r="V366" s="241">
        <v>0</v>
      </c>
      <c r="W366" s="241">
        <v>0</v>
      </c>
      <c r="X366" s="241">
        <v>0</v>
      </c>
      <c r="Y366" s="241">
        <v>0</v>
      </c>
      <c r="Z366" s="240">
        <v>1269.5553</v>
      </c>
      <c r="AA366" s="240">
        <v>349.70580000000001</v>
      </c>
      <c r="AB366" s="255">
        <v>2584.5903000000003</v>
      </c>
      <c r="AC366" s="299"/>
      <c r="AD366" s="299"/>
      <c r="AE366" s="317"/>
      <c r="AF366" s="317"/>
      <c r="AG366" s="317"/>
      <c r="AH366" s="317"/>
      <c r="AI366" s="317"/>
    </row>
    <row r="367" spans="1:35">
      <c r="A367" s="291" t="s">
        <v>595</v>
      </c>
      <c r="B367" s="510" t="s">
        <v>293</v>
      </c>
      <c r="C367" s="294" t="s">
        <v>55</v>
      </c>
      <c r="D367" s="303" t="s">
        <v>15</v>
      </c>
      <c r="E367" s="501">
        <v>0.92100000000000004</v>
      </c>
      <c r="F367" s="254" t="s">
        <v>2</v>
      </c>
      <c r="G367" s="254"/>
      <c r="H367" s="241">
        <v>151.47</v>
      </c>
      <c r="I367" s="241">
        <v>0</v>
      </c>
      <c r="J367" s="241">
        <v>0</v>
      </c>
      <c r="K367" s="241">
        <v>3201.0659999999998</v>
      </c>
      <c r="L367" s="241">
        <v>3002.22</v>
      </c>
      <c r="M367" s="241">
        <v>0</v>
      </c>
      <c r="N367" s="241">
        <v>0</v>
      </c>
      <c r="O367" s="241">
        <v>0</v>
      </c>
      <c r="P367" s="241">
        <v>1231.9559999999999</v>
      </c>
      <c r="Q367" s="241">
        <v>1718.095</v>
      </c>
      <c r="R367" s="241">
        <v>397.00900000000001</v>
      </c>
      <c r="S367" s="241">
        <v>177.04</v>
      </c>
      <c r="T367" s="241">
        <v>0</v>
      </c>
      <c r="U367" s="241">
        <v>0</v>
      </c>
      <c r="V367" s="241">
        <v>0</v>
      </c>
      <c r="W367" s="241">
        <v>0</v>
      </c>
      <c r="X367" s="241">
        <v>0</v>
      </c>
      <c r="Y367" s="241">
        <v>0</v>
      </c>
      <c r="Z367" s="240">
        <v>2950.0509999999999</v>
      </c>
      <c r="AA367" s="240">
        <v>574.04899999999998</v>
      </c>
      <c r="AB367" s="255">
        <v>9878.8559999999998</v>
      </c>
      <c r="AC367" s="285" t="s">
        <v>374</v>
      </c>
      <c r="AD367" s="285" t="s">
        <v>403</v>
      </c>
      <c r="AE367" s="315"/>
      <c r="AF367" s="315"/>
      <c r="AG367" s="315"/>
      <c r="AH367" s="315"/>
      <c r="AI367" s="315"/>
    </row>
    <row r="368" spans="1:35">
      <c r="A368" s="292"/>
      <c r="B368" s="511"/>
      <c r="C368" s="295"/>
      <c r="D368" s="304"/>
      <c r="E368" s="502"/>
      <c r="F368" s="254" t="s">
        <v>18</v>
      </c>
      <c r="G368" s="254"/>
      <c r="H368" s="241">
        <v>100.72755000000001</v>
      </c>
      <c r="I368" s="241">
        <v>0</v>
      </c>
      <c r="J368" s="241">
        <v>0</v>
      </c>
      <c r="K368" s="241">
        <v>2128.7088899999999</v>
      </c>
      <c r="L368" s="241">
        <v>1996.4763</v>
      </c>
      <c r="M368" s="241">
        <v>0</v>
      </c>
      <c r="N368" s="241">
        <v>0</v>
      </c>
      <c r="O368" s="241">
        <v>0</v>
      </c>
      <c r="P368" s="241">
        <v>819.25073999999995</v>
      </c>
      <c r="Q368" s="241">
        <v>1142.533175</v>
      </c>
      <c r="R368" s="241">
        <v>264.01098500000001</v>
      </c>
      <c r="S368" s="241">
        <v>117.7316</v>
      </c>
      <c r="T368" s="241">
        <v>0</v>
      </c>
      <c r="U368" s="241">
        <v>0</v>
      </c>
      <c r="V368" s="241">
        <v>0</v>
      </c>
      <c r="W368" s="241">
        <v>0</v>
      </c>
      <c r="X368" s="241">
        <v>0</v>
      </c>
      <c r="Y368" s="241">
        <v>0</v>
      </c>
      <c r="Z368" s="240">
        <v>1961.783915</v>
      </c>
      <c r="AA368" s="240">
        <v>381.74258500000002</v>
      </c>
      <c r="AB368" s="255">
        <v>6569.4392399999997</v>
      </c>
      <c r="AC368" s="298"/>
      <c r="AD368" s="298"/>
      <c r="AE368" s="316"/>
      <c r="AF368" s="316"/>
      <c r="AG368" s="316"/>
      <c r="AH368" s="316"/>
      <c r="AI368" s="316"/>
    </row>
    <row r="369" spans="1:35">
      <c r="A369" s="292"/>
      <c r="B369" s="511"/>
      <c r="C369" s="295"/>
      <c r="D369" s="304"/>
      <c r="E369" s="502"/>
      <c r="F369" s="254" t="s">
        <v>48</v>
      </c>
      <c r="G369" s="254"/>
      <c r="H369" s="241">
        <v>5.3014500000000009</v>
      </c>
      <c r="I369" s="241">
        <v>0</v>
      </c>
      <c r="J369" s="241">
        <v>0</v>
      </c>
      <c r="K369" s="241">
        <v>112.03731000000001</v>
      </c>
      <c r="L369" s="241">
        <v>105.07770000000001</v>
      </c>
      <c r="M369" s="241">
        <v>0</v>
      </c>
      <c r="N369" s="241">
        <v>0</v>
      </c>
      <c r="O369" s="241">
        <v>0</v>
      </c>
      <c r="P369" s="241">
        <v>43.118459999999999</v>
      </c>
      <c r="Q369" s="241">
        <v>60.133325000000006</v>
      </c>
      <c r="R369" s="241">
        <v>13.895315000000002</v>
      </c>
      <c r="S369" s="241">
        <v>6.1964000000000006</v>
      </c>
      <c r="T369" s="241">
        <v>0</v>
      </c>
      <c r="U369" s="241">
        <v>0</v>
      </c>
      <c r="V369" s="241">
        <v>0</v>
      </c>
      <c r="W369" s="241">
        <v>0</v>
      </c>
      <c r="X369" s="241">
        <v>0</v>
      </c>
      <c r="Y369" s="241">
        <v>0</v>
      </c>
      <c r="Z369" s="240">
        <v>103.25178500000001</v>
      </c>
      <c r="AA369" s="240">
        <v>20.091715000000001</v>
      </c>
      <c r="AB369" s="255">
        <v>345.75996000000004</v>
      </c>
      <c r="AC369" s="298"/>
      <c r="AD369" s="298"/>
      <c r="AE369" s="316"/>
      <c r="AF369" s="316"/>
      <c r="AG369" s="316"/>
      <c r="AH369" s="316"/>
      <c r="AI369" s="316"/>
    </row>
    <row r="370" spans="1:35" ht="31.5">
      <c r="A370" s="293"/>
      <c r="B370" s="512"/>
      <c r="C370" s="296"/>
      <c r="D370" s="305"/>
      <c r="E370" s="503"/>
      <c r="F370" s="254" t="s">
        <v>14</v>
      </c>
      <c r="G370" s="254"/>
      <c r="H370" s="241">
        <v>45.440999999999995</v>
      </c>
      <c r="I370" s="241">
        <v>0</v>
      </c>
      <c r="J370" s="241">
        <v>0</v>
      </c>
      <c r="K370" s="241">
        <v>960.31979999999987</v>
      </c>
      <c r="L370" s="241">
        <v>900.66599999999994</v>
      </c>
      <c r="M370" s="241">
        <v>0</v>
      </c>
      <c r="N370" s="241">
        <v>0</v>
      </c>
      <c r="O370" s="241">
        <v>0</v>
      </c>
      <c r="P370" s="241">
        <v>369.58679999999998</v>
      </c>
      <c r="Q370" s="241">
        <v>515.42849999999999</v>
      </c>
      <c r="R370" s="241">
        <v>119.1027</v>
      </c>
      <c r="S370" s="241">
        <v>53.111999999999995</v>
      </c>
      <c r="T370" s="241">
        <v>0</v>
      </c>
      <c r="U370" s="241">
        <v>0</v>
      </c>
      <c r="V370" s="241">
        <v>0</v>
      </c>
      <c r="W370" s="241">
        <v>0</v>
      </c>
      <c r="X370" s="241">
        <v>0</v>
      </c>
      <c r="Y370" s="241">
        <v>0</v>
      </c>
      <c r="Z370" s="240">
        <v>885.01530000000002</v>
      </c>
      <c r="AA370" s="240">
        <v>172.21469999999999</v>
      </c>
      <c r="AB370" s="255">
        <v>2963.6567999999997</v>
      </c>
      <c r="AC370" s="299"/>
      <c r="AD370" s="299"/>
      <c r="AE370" s="317"/>
      <c r="AF370" s="317"/>
      <c r="AG370" s="317"/>
      <c r="AH370" s="317"/>
      <c r="AI370" s="317"/>
    </row>
    <row r="371" spans="1:35">
      <c r="A371" s="291" t="s">
        <v>596</v>
      </c>
      <c r="B371" s="276" t="s">
        <v>294</v>
      </c>
      <c r="C371" s="294" t="s">
        <v>55</v>
      </c>
      <c r="D371" s="303" t="s">
        <v>15</v>
      </c>
      <c r="E371" s="501">
        <v>0.318</v>
      </c>
      <c r="F371" s="254" t="s">
        <v>2</v>
      </c>
      <c r="G371" s="254"/>
      <c r="H371" s="241">
        <v>0</v>
      </c>
      <c r="I371" s="241">
        <v>0</v>
      </c>
      <c r="J371" s="241">
        <v>0</v>
      </c>
      <c r="K371" s="241">
        <v>0</v>
      </c>
      <c r="L371" s="241">
        <v>0</v>
      </c>
      <c r="M371" s="241">
        <v>0</v>
      </c>
      <c r="N371" s="241">
        <v>390.05399999999997</v>
      </c>
      <c r="O371" s="241">
        <v>0</v>
      </c>
      <c r="P371" s="241">
        <v>0</v>
      </c>
      <c r="Q371" s="241">
        <v>566.50699999999995</v>
      </c>
      <c r="R371" s="241">
        <v>1816.105</v>
      </c>
      <c r="S371" s="241">
        <v>0</v>
      </c>
      <c r="T371" s="241">
        <v>0</v>
      </c>
      <c r="U371" s="241">
        <v>0</v>
      </c>
      <c r="V371" s="241">
        <v>0</v>
      </c>
      <c r="W371" s="241">
        <v>0</v>
      </c>
      <c r="X371" s="241">
        <v>0</v>
      </c>
      <c r="Y371" s="241">
        <v>0</v>
      </c>
      <c r="Z371" s="240">
        <v>956.56099999999992</v>
      </c>
      <c r="AA371" s="240">
        <v>1816.105</v>
      </c>
      <c r="AB371" s="255">
        <v>2772.6660000000002</v>
      </c>
      <c r="AC371" s="285" t="s">
        <v>374</v>
      </c>
      <c r="AD371" s="285" t="s">
        <v>403</v>
      </c>
      <c r="AE371" s="315"/>
      <c r="AF371" s="315"/>
      <c r="AG371" s="315"/>
      <c r="AH371" s="315"/>
      <c r="AI371" s="315"/>
    </row>
    <row r="372" spans="1:35">
      <c r="A372" s="292"/>
      <c r="B372" s="277"/>
      <c r="C372" s="295"/>
      <c r="D372" s="304"/>
      <c r="E372" s="502"/>
      <c r="F372" s="254" t="s">
        <v>18</v>
      </c>
      <c r="G372" s="254"/>
      <c r="H372" s="241">
        <v>0</v>
      </c>
      <c r="I372" s="241">
        <v>0</v>
      </c>
      <c r="J372" s="241">
        <v>0</v>
      </c>
      <c r="K372" s="241">
        <v>0</v>
      </c>
      <c r="L372" s="241">
        <v>0</v>
      </c>
      <c r="M372" s="241">
        <v>0</v>
      </c>
      <c r="N372" s="241">
        <v>259.38591000000002</v>
      </c>
      <c r="O372" s="241">
        <v>0</v>
      </c>
      <c r="P372" s="241">
        <v>0</v>
      </c>
      <c r="Q372" s="241">
        <v>376.72715499999998</v>
      </c>
      <c r="R372" s="241">
        <v>1207.7098250000001</v>
      </c>
      <c r="S372" s="241">
        <v>0</v>
      </c>
      <c r="T372" s="241">
        <v>0</v>
      </c>
      <c r="U372" s="241">
        <v>0</v>
      </c>
      <c r="V372" s="241">
        <v>0</v>
      </c>
      <c r="W372" s="241">
        <v>0</v>
      </c>
      <c r="X372" s="241">
        <v>0</v>
      </c>
      <c r="Y372" s="241">
        <v>0</v>
      </c>
      <c r="Z372" s="240">
        <v>636.11306500000001</v>
      </c>
      <c r="AA372" s="240">
        <v>1207.7098250000001</v>
      </c>
      <c r="AB372" s="255">
        <v>1843.8228900000001</v>
      </c>
      <c r="AC372" s="298"/>
      <c r="AD372" s="298"/>
      <c r="AE372" s="316"/>
      <c r="AF372" s="316"/>
      <c r="AG372" s="316"/>
      <c r="AH372" s="316"/>
      <c r="AI372" s="316"/>
    </row>
    <row r="373" spans="1:35">
      <c r="A373" s="292"/>
      <c r="B373" s="277"/>
      <c r="C373" s="295"/>
      <c r="D373" s="304"/>
      <c r="E373" s="502"/>
      <c r="F373" s="254" t="s">
        <v>48</v>
      </c>
      <c r="G373" s="254"/>
      <c r="H373" s="241">
        <v>0</v>
      </c>
      <c r="I373" s="241">
        <v>0</v>
      </c>
      <c r="J373" s="241">
        <v>0</v>
      </c>
      <c r="K373" s="241">
        <v>0</v>
      </c>
      <c r="L373" s="241">
        <v>0</v>
      </c>
      <c r="M373" s="241">
        <v>0</v>
      </c>
      <c r="N373" s="241">
        <v>13.65189</v>
      </c>
      <c r="O373" s="241">
        <v>0</v>
      </c>
      <c r="P373" s="241">
        <v>0</v>
      </c>
      <c r="Q373" s="241">
        <v>19.827745</v>
      </c>
      <c r="R373" s="241">
        <v>63.563675000000003</v>
      </c>
      <c r="S373" s="241">
        <v>0</v>
      </c>
      <c r="T373" s="241">
        <v>0</v>
      </c>
      <c r="U373" s="241">
        <v>0</v>
      </c>
      <c r="V373" s="241">
        <v>0</v>
      </c>
      <c r="W373" s="241">
        <v>0</v>
      </c>
      <c r="X373" s="241">
        <v>0</v>
      </c>
      <c r="Y373" s="241">
        <v>0</v>
      </c>
      <c r="Z373" s="240">
        <v>33.479635000000002</v>
      </c>
      <c r="AA373" s="240">
        <v>63.563675000000003</v>
      </c>
      <c r="AB373" s="255">
        <v>97.043310000000005</v>
      </c>
      <c r="AC373" s="298"/>
      <c r="AD373" s="298"/>
      <c r="AE373" s="316"/>
      <c r="AF373" s="316"/>
      <c r="AG373" s="316"/>
      <c r="AH373" s="316"/>
      <c r="AI373" s="316"/>
    </row>
    <row r="374" spans="1:35" ht="31.5">
      <c r="A374" s="293"/>
      <c r="B374" s="278"/>
      <c r="C374" s="296"/>
      <c r="D374" s="305"/>
      <c r="E374" s="503"/>
      <c r="F374" s="254" t="s">
        <v>14</v>
      </c>
      <c r="G374" s="254"/>
      <c r="H374" s="241">
        <v>0</v>
      </c>
      <c r="I374" s="241">
        <v>0</v>
      </c>
      <c r="J374" s="241">
        <v>0</v>
      </c>
      <c r="K374" s="241">
        <v>0</v>
      </c>
      <c r="L374" s="241">
        <v>0</v>
      </c>
      <c r="M374" s="241">
        <v>0</v>
      </c>
      <c r="N374" s="241">
        <v>117.01619999999998</v>
      </c>
      <c r="O374" s="241">
        <v>0</v>
      </c>
      <c r="P374" s="241">
        <v>0</v>
      </c>
      <c r="Q374" s="241">
        <v>169.95209999999997</v>
      </c>
      <c r="R374" s="241">
        <v>544.83150000000001</v>
      </c>
      <c r="S374" s="241">
        <v>0</v>
      </c>
      <c r="T374" s="241">
        <v>0</v>
      </c>
      <c r="U374" s="241">
        <v>0</v>
      </c>
      <c r="V374" s="241">
        <v>0</v>
      </c>
      <c r="W374" s="241">
        <v>0</v>
      </c>
      <c r="X374" s="241">
        <v>0</v>
      </c>
      <c r="Y374" s="241">
        <v>0</v>
      </c>
      <c r="Z374" s="240">
        <v>286.96829999999994</v>
      </c>
      <c r="AA374" s="240">
        <v>544.83150000000001</v>
      </c>
      <c r="AB374" s="255">
        <v>831.7998</v>
      </c>
      <c r="AC374" s="299"/>
      <c r="AD374" s="299"/>
      <c r="AE374" s="317"/>
      <c r="AF374" s="317"/>
      <c r="AG374" s="317"/>
      <c r="AH374" s="317"/>
      <c r="AI374" s="317"/>
    </row>
    <row r="375" spans="1:35">
      <c r="A375" s="291" t="s">
        <v>597</v>
      </c>
      <c r="B375" s="510" t="s">
        <v>295</v>
      </c>
      <c r="C375" s="294" t="s">
        <v>55</v>
      </c>
      <c r="D375" s="303" t="s">
        <v>15</v>
      </c>
      <c r="E375" s="501">
        <v>0.64400000000000002</v>
      </c>
      <c r="F375" s="254" t="s">
        <v>2</v>
      </c>
      <c r="G375" s="254"/>
      <c r="H375" s="241">
        <v>1353.1320000000001</v>
      </c>
      <c r="I375" s="241">
        <v>0</v>
      </c>
      <c r="J375" s="241">
        <v>0</v>
      </c>
      <c r="K375" s="241">
        <v>0</v>
      </c>
      <c r="L375" s="241">
        <v>0</v>
      </c>
      <c r="M375" s="241">
        <v>0</v>
      </c>
      <c r="N375" s="241">
        <v>1365.1890000000001</v>
      </c>
      <c r="O375" s="241">
        <v>0</v>
      </c>
      <c r="P375" s="241">
        <v>0</v>
      </c>
      <c r="Q375" s="241">
        <v>0</v>
      </c>
      <c r="R375" s="241">
        <v>3066.261</v>
      </c>
      <c r="S375" s="241">
        <v>0</v>
      </c>
      <c r="T375" s="241">
        <v>0</v>
      </c>
      <c r="U375" s="241">
        <v>0</v>
      </c>
      <c r="V375" s="241">
        <v>0</v>
      </c>
      <c r="W375" s="241">
        <v>0</v>
      </c>
      <c r="X375" s="241">
        <v>0</v>
      </c>
      <c r="Y375" s="241">
        <v>0</v>
      </c>
      <c r="Z375" s="240">
        <v>1365.1890000000001</v>
      </c>
      <c r="AA375" s="240">
        <v>3066.261</v>
      </c>
      <c r="AB375" s="255">
        <v>5784.5820000000003</v>
      </c>
      <c r="AC375" s="285" t="s">
        <v>374</v>
      </c>
      <c r="AD375" s="285" t="s">
        <v>403</v>
      </c>
      <c r="AE375" s="315"/>
      <c r="AF375" s="315"/>
      <c r="AG375" s="315"/>
      <c r="AH375" s="315"/>
      <c r="AI375" s="315"/>
    </row>
    <row r="376" spans="1:35">
      <c r="A376" s="292"/>
      <c r="B376" s="511"/>
      <c r="C376" s="295"/>
      <c r="D376" s="304"/>
      <c r="E376" s="502"/>
      <c r="F376" s="254" t="s">
        <v>18</v>
      </c>
      <c r="G376" s="254"/>
      <c r="H376" s="241">
        <v>899.83278000000007</v>
      </c>
      <c r="I376" s="241">
        <v>0</v>
      </c>
      <c r="J376" s="241">
        <v>0</v>
      </c>
      <c r="K376" s="241">
        <v>0</v>
      </c>
      <c r="L376" s="241">
        <v>0</v>
      </c>
      <c r="M376" s="241">
        <v>0</v>
      </c>
      <c r="N376" s="241">
        <v>907.85068500000011</v>
      </c>
      <c r="O376" s="241">
        <v>0</v>
      </c>
      <c r="P376" s="241">
        <v>0</v>
      </c>
      <c r="Q376" s="241">
        <v>0</v>
      </c>
      <c r="R376" s="241">
        <v>2039.0635650000002</v>
      </c>
      <c r="S376" s="241">
        <v>0</v>
      </c>
      <c r="T376" s="241">
        <v>0</v>
      </c>
      <c r="U376" s="241">
        <v>0</v>
      </c>
      <c r="V376" s="241">
        <v>0</v>
      </c>
      <c r="W376" s="241">
        <v>0</v>
      </c>
      <c r="X376" s="241">
        <v>0</v>
      </c>
      <c r="Y376" s="241">
        <v>0</v>
      </c>
      <c r="Z376" s="240">
        <v>907.85068500000011</v>
      </c>
      <c r="AA376" s="240">
        <v>2039.0635650000002</v>
      </c>
      <c r="AB376" s="255">
        <v>3846.7470300000004</v>
      </c>
      <c r="AC376" s="298"/>
      <c r="AD376" s="298"/>
      <c r="AE376" s="316"/>
      <c r="AF376" s="316"/>
      <c r="AG376" s="316"/>
      <c r="AH376" s="316"/>
      <c r="AI376" s="316"/>
    </row>
    <row r="377" spans="1:35">
      <c r="A377" s="292"/>
      <c r="B377" s="511"/>
      <c r="C377" s="295"/>
      <c r="D377" s="304"/>
      <c r="E377" s="502"/>
      <c r="F377" s="254" t="s">
        <v>48</v>
      </c>
      <c r="G377" s="254"/>
      <c r="H377" s="241">
        <v>47.359620000000007</v>
      </c>
      <c r="I377" s="241">
        <v>0</v>
      </c>
      <c r="J377" s="241">
        <v>0</v>
      </c>
      <c r="K377" s="241">
        <v>0</v>
      </c>
      <c r="L377" s="241">
        <v>0</v>
      </c>
      <c r="M377" s="241">
        <v>0</v>
      </c>
      <c r="N377" s="241">
        <v>47.781615000000009</v>
      </c>
      <c r="O377" s="241">
        <v>0</v>
      </c>
      <c r="P377" s="241">
        <v>0</v>
      </c>
      <c r="Q377" s="241">
        <v>0</v>
      </c>
      <c r="R377" s="241">
        <v>107.319135</v>
      </c>
      <c r="S377" s="241">
        <v>0</v>
      </c>
      <c r="T377" s="241">
        <v>0</v>
      </c>
      <c r="U377" s="241">
        <v>0</v>
      </c>
      <c r="V377" s="241">
        <v>0</v>
      </c>
      <c r="W377" s="241">
        <v>0</v>
      </c>
      <c r="X377" s="241">
        <v>0</v>
      </c>
      <c r="Y377" s="241">
        <v>0</v>
      </c>
      <c r="Z377" s="240">
        <v>47.781615000000009</v>
      </c>
      <c r="AA377" s="240">
        <v>107.319135</v>
      </c>
      <c r="AB377" s="255">
        <v>202.46037000000001</v>
      </c>
      <c r="AC377" s="298"/>
      <c r="AD377" s="298"/>
      <c r="AE377" s="316"/>
      <c r="AF377" s="316"/>
      <c r="AG377" s="316"/>
      <c r="AH377" s="316"/>
      <c r="AI377" s="316"/>
    </row>
    <row r="378" spans="1:35" ht="31.5">
      <c r="A378" s="293"/>
      <c r="B378" s="512"/>
      <c r="C378" s="296"/>
      <c r="D378" s="305"/>
      <c r="E378" s="503"/>
      <c r="F378" s="254" t="s">
        <v>14</v>
      </c>
      <c r="G378" s="254"/>
      <c r="H378" s="241">
        <v>405.93959999999998</v>
      </c>
      <c r="I378" s="241">
        <v>0</v>
      </c>
      <c r="J378" s="241">
        <v>0</v>
      </c>
      <c r="K378" s="241">
        <v>0</v>
      </c>
      <c r="L378" s="241">
        <v>0</v>
      </c>
      <c r="M378" s="241">
        <v>0</v>
      </c>
      <c r="N378" s="241">
        <v>409.55670000000003</v>
      </c>
      <c r="O378" s="241">
        <v>0</v>
      </c>
      <c r="P378" s="241">
        <v>0</v>
      </c>
      <c r="Q378" s="241">
        <v>0</v>
      </c>
      <c r="R378" s="241">
        <v>919.87829999999997</v>
      </c>
      <c r="S378" s="241">
        <v>0</v>
      </c>
      <c r="T378" s="241">
        <v>0</v>
      </c>
      <c r="U378" s="241">
        <v>0</v>
      </c>
      <c r="V378" s="241">
        <v>0</v>
      </c>
      <c r="W378" s="241">
        <v>0</v>
      </c>
      <c r="X378" s="241">
        <v>0</v>
      </c>
      <c r="Y378" s="241">
        <v>0</v>
      </c>
      <c r="Z378" s="240">
        <v>409.55670000000003</v>
      </c>
      <c r="AA378" s="240">
        <v>919.87829999999997</v>
      </c>
      <c r="AB378" s="255">
        <v>1735.3746000000001</v>
      </c>
      <c r="AC378" s="299"/>
      <c r="AD378" s="299"/>
      <c r="AE378" s="317"/>
      <c r="AF378" s="317"/>
      <c r="AG378" s="317"/>
      <c r="AH378" s="317"/>
      <c r="AI378" s="317"/>
    </row>
    <row r="379" spans="1:35">
      <c r="A379" s="291" t="s">
        <v>598</v>
      </c>
      <c r="B379" s="276" t="s">
        <v>296</v>
      </c>
      <c r="C379" s="294" t="s">
        <v>55</v>
      </c>
      <c r="D379" s="303" t="s">
        <v>15</v>
      </c>
      <c r="E379" s="501">
        <v>1.208</v>
      </c>
      <c r="F379" s="254" t="s">
        <v>2</v>
      </c>
      <c r="G379" s="254"/>
      <c r="H379" s="241">
        <v>0</v>
      </c>
      <c r="I379" s="241">
        <v>0</v>
      </c>
      <c r="J379" s="241">
        <v>0</v>
      </c>
      <c r="K379" s="241">
        <v>393.822</v>
      </c>
      <c r="L379" s="241">
        <v>0</v>
      </c>
      <c r="M379" s="241">
        <v>0</v>
      </c>
      <c r="N379" s="241">
        <v>0</v>
      </c>
      <c r="O379" s="241">
        <v>0</v>
      </c>
      <c r="P379" s="241">
        <v>2635.578</v>
      </c>
      <c r="Q379" s="241">
        <v>482.92399999999998</v>
      </c>
      <c r="R379" s="241">
        <v>4510.6980000000003</v>
      </c>
      <c r="S379" s="241">
        <v>1492.4120000000005</v>
      </c>
      <c r="T379" s="241">
        <v>0</v>
      </c>
      <c r="U379" s="241">
        <v>0</v>
      </c>
      <c r="V379" s="241">
        <v>0</v>
      </c>
      <c r="W379" s="241">
        <v>0</v>
      </c>
      <c r="X379" s="241">
        <v>0</v>
      </c>
      <c r="Y379" s="241">
        <v>0</v>
      </c>
      <c r="Z379" s="240">
        <v>3118.502</v>
      </c>
      <c r="AA379" s="240">
        <v>6003.1100000000006</v>
      </c>
      <c r="AB379" s="255">
        <v>9515.4340000000011</v>
      </c>
      <c r="AC379" s="285" t="s">
        <v>374</v>
      </c>
      <c r="AD379" s="285" t="s">
        <v>403</v>
      </c>
      <c r="AE379" s="315"/>
      <c r="AF379" s="315"/>
      <c r="AG379" s="315"/>
      <c r="AH379" s="315"/>
      <c r="AI379" s="315"/>
    </row>
    <row r="380" spans="1:35">
      <c r="A380" s="292"/>
      <c r="B380" s="277"/>
      <c r="C380" s="295"/>
      <c r="D380" s="304"/>
      <c r="E380" s="502"/>
      <c r="F380" s="254" t="s">
        <v>18</v>
      </c>
      <c r="G380" s="254"/>
      <c r="H380" s="241">
        <v>0</v>
      </c>
      <c r="I380" s="241">
        <v>0</v>
      </c>
      <c r="J380" s="241">
        <v>0</v>
      </c>
      <c r="K380" s="241">
        <v>261.89163000000002</v>
      </c>
      <c r="L380" s="241">
        <v>0</v>
      </c>
      <c r="M380" s="241">
        <v>0</v>
      </c>
      <c r="N380" s="241">
        <v>0</v>
      </c>
      <c r="O380" s="241">
        <v>0</v>
      </c>
      <c r="P380" s="241">
        <v>1752.6593700000001</v>
      </c>
      <c r="Q380" s="241">
        <v>321.14445999999998</v>
      </c>
      <c r="R380" s="241">
        <v>2999.6141700000003</v>
      </c>
      <c r="S380" s="241">
        <v>992.45398000000034</v>
      </c>
      <c r="T380" s="241">
        <v>0</v>
      </c>
      <c r="U380" s="241">
        <v>0</v>
      </c>
      <c r="V380" s="241">
        <v>0</v>
      </c>
      <c r="W380" s="241">
        <v>0</v>
      </c>
      <c r="X380" s="241">
        <v>0</v>
      </c>
      <c r="Y380" s="241">
        <v>0</v>
      </c>
      <c r="Z380" s="240">
        <v>2073.8038299999998</v>
      </c>
      <c r="AA380" s="240">
        <v>3992.0681500000005</v>
      </c>
      <c r="AB380" s="255">
        <v>6327.76361</v>
      </c>
      <c r="AC380" s="298"/>
      <c r="AD380" s="298"/>
      <c r="AE380" s="316"/>
      <c r="AF380" s="316"/>
      <c r="AG380" s="316"/>
      <c r="AH380" s="316"/>
      <c r="AI380" s="316"/>
    </row>
    <row r="381" spans="1:35">
      <c r="A381" s="292"/>
      <c r="B381" s="277"/>
      <c r="C381" s="295"/>
      <c r="D381" s="304"/>
      <c r="E381" s="502"/>
      <c r="F381" s="254" t="s">
        <v>48</v>
      </c>
      <c r="G381" s="254"/>
      <c r="H381" s="241">
        <v>0</v>
      </c>
      <c r="I381" s="241">
        <v>0</v>
      </c>
      <c r="J381" s="241">
        <v>0</v>
      </c>
      <c r="K381" s="241">
        <v>13.783770000000001</v>
      </c>
      <c r="L381" s="241">
        <v>0</v>
      </c>
      <c r="M381" s="241">
        <v>0</v>
      </c>
      <c r="N381" s="241">
        <v>0</v>
      </c>
      <c r="O381" s="241">
        <v>0</v>
      </c>
      <c r="P381" s="241">
        <v>92.245230000000006</v>
      </c>
      <c r="Q381" s="241">
        <v>16.902340000000002</v>
      </c>
      <c r="R381" s="241">
        <v>157.87443000000002</v>
      </c>
      <c r="S381" s="241">
        <v>52.234420000000021</v>
      </c>
      <c r="T381" s="241">
        <v>0</v>
      </c>
      <c r="U381" s="241">
        <v>0</v>
      </c>
      <c r="V381" s="241">
        <v>0</v>
      </c>
      <c r="W381" s="241">
        <v>0</v>
      </c>
      <c r="X381" s="241">
        <v>0</v>
      </c>
      <c r="Y381" s="241">
        <v>0</v>
      </c>
      <c r="Z381" s="240">
        <v>109.14757</v>
      </c>
      <c r="AA381" s="240">
        <v>210.10885000000005</v>
      </c>
      <c r="AB381" s="255">
        <v>333.04019000000005</v>
      </c>
      <c r="AC381" s="298"/>
      <c r="AD381" s="298"/>
      <c r="AE381" s="316"/>
      <c r="AF381" s="316"/>
      <c r="AG381" s="316"/>
      <c r="AH381" s="316"/>
      <c r="AI381" s="316"/>
    </row>
    <row r="382" spans="1:35" ht="31.5">
      <c r="A382" s="293"/>
      <c r="B382" s="278"/>
      <c r="C382" s="296"/>
      <c r="D382" s="305"/>
      <c r="E382" s="503"/>
      <c r="F382" s="254" t="s">
        <v>14</v>
      </c>
      <c r="G382" s="254"/>
      <c r="H382" s="241">
        <v>0</v>
      </c>
      <c r="I382" s="241">
        <v>0</v>
      </c>
      <c r="J382" s="241">
        <v>0</v>
      </c>
      <c r="K382" s="241">
        <v>118.14659999999999</v>
      </c>
      <c r="L382" s="241">
        <v>0</v>
      </c>
      <c r="M382" s="241">
        <v>0</v>
      </c>
      <c r="N382" s="241">
        <v>0</v>
      </c>
      <c r="O382" s="241">
        <v>0</v>
      </c>
      <c r="P382" s="241">
        <v>790.67340000000002</v>
      </c>
      <c r="Q382" s="241">
        <v>144.87719999999999</v>
      </c>
      <c r="R382" s="241">
        <v>1353.2094</v>
      </c>
      <c r="S382" s="241">
        <v>447.72360000000015</v>
      </c>
      <c r="T382" s="241">
        <v>0</v>
      </c>
      <c r="U382" s="241">
        <v>0</v>
      </c>
      <c r="V382" s="241">
        <v>0</v>
      </c>
      <c r="W382" s="241">
        <v>0</v>
      </c>
      <c r="X382" s="241">
        <v>0</v>
      </c>
      <c r="Y382" s="241">
        <v>0</v>
      </c>
      <c r="Z382" s="240">
        <v>935.55060000000003</v>
      </c>
      <c r="AA382" s="240">
        <v>1800.933</v>
      </c>
      <c r="AB382" s="255">
        <v>2854.6302000000005</v>
      </c>
      <c r="AC382" s="299"/>
      <c r="AD382" s="299"/>
      <c r="AE382" s="317"/>
      <c r="AF382" s="317"/>
      <c r="AG382" s="317"/>
      <c r="AH382" s="317"/>
      <c r="AI382" s="317"/>
    </row>
    <row r="383" spans="1:35">
      <c r="A383" s="291" t="s">
        <v>599</v>
      </c>
      <c r="B383" s="510" t="s">
        <v>303</v>
      </c>
      <c r="C383" s="294" t="s">
        <v>55</v>
      </c>
      <c r="D383" s="303" t="s">
        <v>15</v>
      </c>
      <c r="E383" s="501">
        <v>0.21</v>
      </c>
      <c r="F383" s="254" t="s">
        <v>2</v>
      </c>
      <c r="G383" s="254"/>
      <c r="H383" s="241">
        <v>735.471</v>
      </c>
      <c r="I383" s="241">
        <v>0</v>
      </c>
      <c r="J383" s="241">
        <v>0</v>
      </c>
      <c r="K383" s="241">
        <v>0</v>
      </c>
      <c r="L383" s="241">
        <v>261.73200000000003</v>
      </c>
      <c r="M383" s="241">
        <v>0</v>
      </c>
      <c r="N383" s="241">
        <v>0</v>
      </c>
      <c r="O383" s="241">
        <v>0</v>
      </c>
      <c r="P383" s="241">
        <v>706.86</v>
      </c>
      <c r="Q383" s="241">
        <v>612.94200000000001</v>
      </c>
      <c r="R383" s="241">
        <v>0</v>
      </c>
      <c r="S383" s="241">
        <v>0</v>
      </c>
      <c r="T383" s="241">
        <v>0</v>
      </c>
      <c r="U383" s="241">
        <v>0</v>
      </c>
      <c r="V383" s="241">
        <v>0</v>
      </c>
      <c r="W383" s="241">
        <v>0</v>
      </c>
      <c r="X383" s="241">
        <v>0</v>
      </c>
      <c r="Y383" s="241">
        <v>0</v>
      </c>
      <c r="Z383" s="240">
        <v>1319.8020000000001</v>
      </c>
      <c r="AA383" s="240">
        <v>0</v>
      </c>
      <c r="AB383" s="255">
        <v>2317.0050000000001</v>
      </c>
      <c r="AC383" s="285" t="s">
        <v>374</v>
      </c>
      <c r="AD383" s="285" t="s">
        <v>403</v>
      </c>
      <c r="AE383" s="315"/>
      <c r="AF383" s="315"/>
      <c r="AG383" s="315"/>
      <c r="AH383" s="315"/>
      <c r="AI383" s="315"/>
    </row>
    <row r="384" spans="1:35">
      <c r="A384" s="292"/>
      <c r="B384" s="511"/>
      <c r="C384" s="295"/>
      <c r="D384" s="304"/>
      <c r="E384" s="502"/>
      <c r="F384" s="254" t="s">
        <v>18</v>
      </c>
      <c r="G384" s="254"/>
      <c r="H384" s="241">
        <v>489.08821500000005</v>
      </c>
      <c r="I384" s="241">
        <v>0</v>
      </c>
      <c r="J384" s="241">
        <v>0</v>
      </c>
      <c r="K384" s="241">
        <v>0</v>
      </c>
      <c r="L384" s="241">
        <v>174.05178000000004</v>
      </c>
      <c r="M384" s="241">
        <v>0</v>
      </c>
      <c r="N384" s="241">
        <v>0</v>
      </c>
      <c r="O384" s="241">
        <v>0</v>
      </c>
      <c r="P384" s="241">
        <v>470.06190000000004</v>
      </c>
      <c r="Q384" s="241">
        <v>407.60643000000005</v>
      </c>
      <c r="R384" s="241">
        <v>0</v>
      </c>
      <c r="S384" s="241">
        <v>0</v>
      </c>
      <c r="T384" s="241">
        <v>0</v>
      </c>
      <c r="U384" s="241">
        <v>0</v>
      </c>
      <c r="V384" s="241">
        <v>0</v>
      </c>
      <c r="W384" s="241">
        <v>0</v>
      </c>
      <c r="X384" s="241">
        <v>0</v>
      </c>
      <c r="Y384" s="241">
        <v>0</v>
      </c>
      <c r="Z384" s="240">
        <v>877.66833000000008</v>
      </c>
      <c r="AA384" s="240">
        <v>0</v>
      </c>
      <c r="AB384" s="255">
        <v>1540.8083250000002</v>
      </c>
      <c r="AC384" s="298"/>
      <c r="AD384" s="298"/>
      <c r="AE384" s="316"/>
      <c r="AF384" s="316"/>
      <c r="AG384" s="316"/>
      <c r="AH384" s="316"/>
      <c r="AI384" s="316"/>
    </row>
    <row r="385" spans="1:35">
      <c r="A385" s="292"/>
      <c r="B385" s="511"/>
      <c r="C385" s="295"/>
      <c r="D385" s="304"/>
      <c r="E385" s="502"/>
      <c r="F385" s="254" t="s">
        <v>48</v>
      </c>
      <c r="G385" s="254"/>
      <c r="H385" s="241">
        <v>25.741485000000001</v>
      </c>
      <c r="I385" s="241">
        <v>0</v>
      </c>
      <c r="J385" s="241">
        <v>0</v>
      </c>
      <c r="K385" s="241">
        <v>0</v>
      </c>
      <c r="L385" s="241">
        <v>9.1606200000000015</v>
      </c>
      <c r="M385" s="241">
        <v>0</v>
      </c>
      <c r="N385" s="241">
        <v>0</v>
      </c>
      <c r="O385" s="241">
        <v>0</v>
      </c>
      <c r="P385" s="241">
        <v>24.740100000000002</v>
      </c>
      <c r="Q385" s="241">
        <v>21.452970000000001</v>
      </c>
      <c r="R385" s="241">
        <v>0</v>
      </c>
      <c r="S385" s="241">
        <v>0</v>
      </c>
      <c r="T385" s="241">
        <v>0</v>
      </c>
      <c r="U385" s="241">
        <v>0</v>
      </c>
      <c r="V385" s="241">
        <v>0</v>
      </c>
      <c r="W385" s="241">
        <v>0</v>
      </c>
      <c r="X385" s="241">
        <v>0</v>
      </c>
      <c r="Y385" s="241">
        <v>0</v>
      </c>
      <c r="Z385" s="240">
        <v>46.193070000000006</v>
      </c>
      <c r="AA385" s="240">
        <v>0</v>
      </c>
      <c r="AB385" s="255">
        <v>81.095175000000012</v>
      </c>
      <c r="AC385" s="298"/>
      <c r="AD385" s="298"/>
      <c r="AE385" s="316"/>
      <c r="AF385" s="316"/>
      <c r="AG385" s="316"/>
      <c r="AH385" s="316"/>
      <c r="AI385" s="316"/>
    </row>
    <row r="386" spans="1:35" ht="31.5">
      <c r="A386" s="293"/>
      <c r="B386" s="512"/>
      <c r="C386" s="296"/>
      <c r="D386" s="305"/>
      <c r="E386" s="503"/>
      <c r="F386" s="254" t="s">
        <v>14</v>
      </c>
      <c r="G386" s="254"/>
      <c r="H386" s="241">
        <v>220.6413</v>
      </c>
      <c r="I386" s="241">
        <v>0</v>
      </c>
      <c r="J386" s="241">
        <v>0</v>
      </c>
      <c r="K386" s="241">
        <v>0</v>
      </c>
      <c r="L386" s="241">
        <v>78.519600000000011</v>
      </c>
      <c r="M386" s="241">
        <v>0</v>
      </c>
      <c r="N386" s="241">
        <v>0</v>
      </c>
      <c r="O386" s="241">
        <v>0</v>
      </c>
      <c r="P386" s="241">
        <v>212.05799999999999</v>
      </c>
      <c r="Q386" s="241">
        <v>183.8826</v>
      </c>
      <c r="R386" s="241">
        <v>0</v>
      </c>
      <c r="S386" s="241">
        <v>0</v>
      </c>
      <c r="T386" s="241">
        <v>0</v>
      </c>
      <c r="U386" s="241">
        <v>0</v>
      </c>
      <c r="V386" s="241">
        <v>0</v>
      </c>
      <c r="W386" s="241">
        <v>0</v>
      </c>
      <c r="X386" s="241">
        <v>0</v>
      </c>
      <c r="Y386" s="241">
        <v>0</v>
      </c>
      <c r="Z386" s="240">
        <v>395.94060000000002</v>
      </c>
      <c r="AA386" s="240">
        <v>0</v>
      </c>
      <c r="AB386" s="255">
        <v>695.10149999999999</v>
      </c>
      <c r="AC386" s="299"/>
      <c r="AD386" s="299"/>
      <c r="AE386" s="317"/>
      <c r="AF386" s="317"/>
      <c r="AG386" s="317"/>
      <c r="AH386" s="317"/>
      <c r="AI386" s="317"/>
    </row>
    <row r="387" spans="1:35">
      <c r="A387" s="291" t="s">
        <v>600</v>
      </c>
      <c r="B387" s="276" t="s">
        <v>301</v>
      </c>
      <c r="C387" s="294" t="s">
        <v>55</v>
      </c>
      <c r="D387" s="303" t="s">
        <v>15</v>
      </c>
      <c r="E387" s="501">
        <v>2.278</v>
      </c>
      <c r="F387" s="254" t="s">
        <v>2</v>
      </c>
      <c r="G387" s="254"/>
      <c r="H387" s="241">
        <v>232.25399999999999</v>
      </c>
      <c r="I387" s="241">
        <v>0</v>
      </c>
      <c r="J387" s="241">
        <v>0</v>
      </c>
      <c r="K387" s="241">
        <v>0</v>
      </c>
      <c r="L387" s="241">
        <v>354.108</v>
      </c>
      <c r="M387" s="241">
        <v>0</v>
      </c>
      <c r="N387" s="241">
        <v>0</v>
      </c>
      <c r="O387" s="241">
        <v>0</v>
      </c>
      <c r="P387" s="241">
        <v>141.37200000000001</v>
      </c>
      <c r="Q387" s="241">
        <v>0</v>
      </c>
      <c r="R387" s="241">
        <v>380.11500000000001</v>
      </c>
      <c r="S387" s="241">
        <v>0</v>
      </c>
      <c r="T387" s="241">
        <v>0</v>
      </c>
      <c r="U387" s="241">
        <v>0</v>
      </c>
      <c r="V387" s="241">
        <v>0</v>
      </c>
      <c r="W387" s="241">
        <v>0</v>
      </c>
      <c r="X387" s="241">
        <v>0</v>
      </c>
      <c r="Y387" s="241">
        <v>0</v>
      </c>
      <c r="Z387" s="240">
        <v>141.37200000000001</v>
      </c>
      <c r="AA387" s="240">
        <v>380.11500000000001</v>
      </c>
      <c r="AB387" s="255">
        <v>1107.8489999999999</v>
      </c>
      <c r="AC387" s="285" t="s">
        <v>374</v>
      </c>
      <c r="AD387" s="285" t="s">
        <v>403</v>
      </c>
      <c r="AE387" s="315"/>
      <c r="AF387" s="315"/>
      <c r="AG387" s="315"/>
      <c r="AH387" s="315"/>
      <c r="AI387" s="315"/>
    </row>
    <row r="388" spans="1:35">
      <c r="A388" s="292"/>
      <c r="B388" s="277"/>
      <c r="C388" s="295"/>
      <c r="D388" s="304"/>
      <c r="E388" s="502"/>
      <c r="F388" s="254" t="s">
        <v>18</v>
      </c>
      <c r="G388" s="254"/>
      <c r="H388" s="241">
        <v>154.44891000000001</v>
      </c>
      <c r="I388" s="241">
        <v>0</v>
      </c>
      <c r="J388" s="241">
        <v>0</v>
      </c>
      <c r="K388" s="241">
        <v>0</v>
      </c>
      <c r="L388" s="241">
        <v>235.48182000000003</v>
      </c>
      <c r="M388" s="241">
        <v>0</v>
      </c>
      <c r="N388" s="241">
        <v>0</v>
      </c>
      <c r="O388" s="241">
        <v>0</v>
      </c>
      <c r="P388" s="241">
        <v>94.012380000000007</v>
      </c>
      <c r="Q388" s="241">
        <v>0</v>
      </c>
      <c r="R388" s="241">
        <v>252.77647500000003</v>
      </c>
      <c r="S388" s="241">
        <v>0</v>
      </c>
      <c r="T388" s="241">
        <v>0</v>
      </c>
      <c r="U388" s="241">
        <v>0</v>
      </c>
      <c r="V388" s="241">
        <v>0</v>
      </c>
      <c r="W388" s="241">
        <v>0</v>
      </c>
      <c r="X388" s="241">
        <v>0</v>
      </c>
      <c r="Y388" s="241">
        <v>0</v>
      </c>
      <c r="Z388" s="240">
        <v>94.012380000000007</v>
      </c>
      <c r="AA388" s="240">
        <v>252.77647500000003</v>
      </c>
      <c r="AB388" s="255">
        <v>736.71958500000005</v>
      </c>
      <c r="AC388" s="298"/>
      <c r="AD388" s="298"/>
      <c r="AE388" s="316"/>
      <c r="AF388" s="316"/>
      <c r="AG388" s="316"/>
      <c r="AH388" s="316"/>
      <c r="AI388" s="316"/>
    </row>
    <row r="389" spans="1:35">
      <c r="A389" s="292"/>
      <c r="B389" s="277"/>
      <c r="C389" s="295"/>
      <c r="D389" s="304"/>
      <c r="E389" s="502"/>
      <c r="F389" s="254" t="s">
        <v>48</v>
      </c>
      <c r="G389" s="254"/>
      <c r="H389" s="241">
        <v>8.1288900000000002</v>
      </c>
      <c r="I389" s="241">
        <v>0</v>
      </c>
      <c r="J389" s="241">
        <v>0</v>
      </c>
      <c r="K389" s="241">
        <v>0</v>
      </c>
      <c r="L389" s="241">
        <v>12.393780000000001</v>
      </c>
      <c r="M389" s="241">
        <v>0</v>
      </c>
      <c r="N389" s="241">
        <v>0</v>
      </c>
      <c r="O389" s="241">
        <v>0</v>
      </c>
      <c r="P389" s="241">
        <v>4.9480200000000005</v>
      </c>
      <c r="Q389" s="241">
        <v>0</v>
      </c>
      <c r="R389" s="241">
        <v>13.304025000000001</v>
      </c>
      <c r="S389" s="241">
        <v>0</v>
      </c>
      <c r="T389" s="241">
        <v>0</v>
      </c>
      <c r="U389" s="241">
        <v>0</v>
      </c>
      <c r="V389" s="241">
        <v>0</v>
      </c>
      <c r="W389" s="241">
        <v>0</v>
      </c>
      <c r="X389" s="241">
        <v>0</v>
      </c>
      <c r="Y389" s="241">
        <v>0</v>
      </c>
      <c r="Z389" s="240">
        <v>4.9480200000000005</v>
      </c>
      <c r="AA389" s="240">
        <v>13.304025000000001</v>
      </c>
      <c r="AB389" s="255">
        <v>38.774715</v>
      </c>
      <c r="AC389" s="298"/>
      <c r="AD389" s="298"/>
      <c r="AE389" s="316"/>
      <c r="AF389" s="316"/>
      <c r="AG389" s="316"/>
      <c r="AH389" s="316"/>
      <c r="AI389" s="316"/>
    </row>
    <row r="390" spans="1:35" ht="31.5">
      <c r="A390" s="293"/>
      <c r="B390" s="278"/>
      <c r="C390" s="296"/>
      <c r="D390" s="305"/>
      <c r="E390" s="503"/>
      <c r="F390" s="254" t="s">
        <v>14</v>
      </c>
      <c r="G390" s="254"/>
      <c r="H390" s="241">
        <v>69.676199999999994</v>
      </c>
      <c r="I390" s="241">
        <v>0</v>
      </c>
      <c r="J390" s="241">
        <v>0</v>
      </c>
      <c r="K390" s="241">
        <v>0</v>
      </c>
      <c r="L390" s="241">
        <v>106.2324</v>
      </c>
      <c r="M390" s="241">
        <v>0</v>
      </c>
      <c r="N390" s="241">
        <v>0</v>
      </c>
      <c r="O390" s="241">
        <v>0</v>
      </c>
      <c r="P390" s="241">
        <v>42.4116</v>
      </c>
      <c r="Q390" s="241">
        <v>0</v>
      </c>
      <c r="R390" s="241">
        <v>114.03449999999999</v>
      </c>
      <c r="S390" s="241">
        <v>0</v>
      </c>
      <c r="T390" s="241">
        <v>0</v>
      </c>
      <c r="U390" s="241">
        <v>0</v>
      </c>
      <c r="V390" s="241">
        <v>0</v>
      </c>
      <c r="W390" s="241">
        <v>0</v>
      </c>
      <c r="X390" s="241">
        <v>0</v>
      </c>
      <c r="Y390" s="241">
        <v>0</v>
      </c>
      <c r="Z390" s="240">
        <v>42.4116</v>
      </c>
      <c r="AA390" s="240">
        <v>114.03449999999999</v>
      </c>
      <c r="AB390" s="255">
        <v>332.35469999999998</v>
      </c>
      <c r="AC390" s="299"/>
      <c r="AD390" s="299"/>
      <c r="AE390" s="317"/>
      <c r="AF390" s="317"/>
      <c r="AG390" s="317"/>
      <c r="AH390" s="317"/>
      <c r="AI390" s="317"/>
    </row>
    <row r="391" spans="1:35">
      <c r="A391" s="291" t="s">
        <v>601</v>
      </c>
      <c r="B391" s="276" t="s">
        <v>297</v>
      </c>
      <c r="C391" s="294" t="s">
        <v>55</v>
      </c>
      <c r="D391" s="303" t="s">
        <v>15</v>
      </c>
      <c r="E391" s="501">
        <v>0.32400000000000001</v>
      </c>
      <c r="F391" s="254" t="s">
        <v>2</v>
      </c>
      <c r="G391" s="254"/>
      <c r="H391" s="241">
        <v>0</v>
      </c>
      <c r="I391" s="241">
        <v>0</v>
      </c>
      <c r="J391" s="241">
        <v>0</v>
      </c>
      <c r="K391" s="241">
        <v>403.92</v>
      </c>
      <c r="L391" s="241">
        <v>0</v>
      </c>
      <c r="M391" s="241">
        <v>0</v>
      </c>
      <c r="N391" s="241">
        <v>0</v>
      </c>
      <c r="O391" s="241">
        <v>0</v>
      </c>
      <c r="P391" s="241">
        <v>0</v>
      </c>
      <c r="Q391" s="241">
        <v>386.88900000000001</v>
      </c>
      <c r="R391" s="241">
        <v>1875.2340000000002</v>
      </c>
      <c r="S391" s="241">
        <v>150.85400000000001</v>
      </c>
      <c r="T391" s="241">
        <v>0</v>
      </c>
      <c r="U391" s="241">
        <v>0</v>
      </c>
      <c r="V391" s="241">
        <v>0</v>
      </c>
      <c r="W391" s="241">
        <v>0</v>
      </c>
      <c r="X391" s="241">
        <v>0</v>
      </c>
      <c r="Y391" s="241">
        <v>0</v>
      </c>
      <c r="Z391" s="240">
        <v>386.88900000000001</v>
      </c>
      <c r="AA391" s="240">
        <v>2026.0880000000002</v>
      </c>
      <c r="AB391" s="255">
        <v>2816.8969999999999</v>
      </c>
      <c r="AC391" s="285" t="s">
        <v>374</v>
      </c>
      <c r="AD391" s="285" t="s">
        <v>403</v>
      </c>
      <c r="AE391" s="315"/>
      <c r="AF391" s="315"/>
      <c r="AG391" s="315"/>
      <c r="AH391" s="315"/>
      <c r="AI391" s="315"/>
    </row>
    <row r="392" spans="1:35">
      <c r="A392" s="292"/>
      <c r="B392" s="277"/>
      <c r="C392" s="295"/>
      <c r="D392" s="304"/>
      <c r="E392" s="502"/>
      <c r="F392" s="254" t="s">
        <v>18</v>
      </c>
      <c r="G392" s="254"/>
      <c r="H392" s="241">
        <v>0</v>
      </c>
      <c r="I392" s="241">
        <v>0</v>
      </c>
      <c r="J392" s="241">
        <v>0</v>
      </c>
      <c r="K392" s="241">
        <v>268.60680000000002</v>
      </c>
      <c r="L392" s="241">
        <v>0</v>
      </c>
      <c r="M392" s="241">
        <v>0</v>
      </c>
      <c r="N392" s="241">
        <v>0</v>
      </c>
      <c r="O392" s="241">
        <v>0</v>
      </c>
      <c r="P392" s="241">
        <v>0</v>
      </c>
      <c r="Q392" s="241">
        <v>257.28118499999999</v>
      </c>
      <c r="R392" s="241">
        <v>1247.0306100000003</v>
      </c>
      <c r="S392" s="241">
        <v>100.31791000000001</v>
      </c>
      <c r="T392" s="241">
        <v>0</v>
      </c>
      <c r="U392" s="241">
        <v>0</v>
      </c>
      <c r="V392" s="241">
        <v>0</v>
      </c>
      <c r="W392" s="241">
        <v>0</v>
      </c>
      <c r="X392" s="241">
        <v>0</v>
      </c>
      <c r="Y392" s="241">
        <v>0</v>
      </c>
      <c r="Z392" s="240">
        <v>257.28118499999999</v>
      </c>
      <c r="AA392" s="240">
        <v>1347.3485200000002</v>
      </c>
      <c r="AB392" s="255">
        <v>1873.2365050000003</v>
      </c>
      <c r="AC392" s="298"/>
      <c r="AD392" s="298"/>
      <c r="AE392" s="316"/>
      <c r="AF392" s="316"/>
      <c r="AG392" s="316"/>
      <c r="AH392" s="316"/>
      <c r="AI392" s="316"/>
    </row>
    <row r="393" spans="1:35">
      <c r="A393" s="292"/>
      <c r="B393" s="277"/>
      <c r="C393" s="295"/>
      <c r="D393" s="304"/>
      <c r="E393" s="502"/>
      <c r="F393" s="254" t="s">
        <v>48</v>
      </c>
      <c r="G393" s="254"/>
      <c r="H393" s="241">
        <v>0</v>
      </c>
      <c r="I393" s="241">
        <v>0</v>
      </c>
      <c r="J393" s="241">
        <v>0</v>
      </c>
      <c r="K393" s="241">
        <v>14.137200000000002</v>
      </c>
      <c r="L393" s="241">
        <v>0</v>
      </c>
      <c r="M393" s="241">
        <v>0</v>
      </c>
      <c r="N393" s="241">
        <v>0</v>
      </c>
      <c r="O393" s="241">
        <v>0</v>
      </c>
      <c r="P393" s="241">
        <v>0</v>
      </c>
      <c r="Q393" s="241">
        <v>13.541115000000001</v>
      </c>
      <c r="R393" s="241">
        <v>65.633190000000013</v>
      </c>
      <c r="S393" s="241">
        <v>5.2798900000000009</v>
      </c>
      <c r="T393" s="241">
        <v>0</v>
      </c>
      <c r="U393" s="241">
        <v>0</v>
      </c>
      <c r="V393" s="241">
        <v>0</v>
      </c>
      <c r="W393" s="241">
        <v>0</v>
      </c>
      <c r="X393" s="241">
        <v>0</v>
      </c>
      <c r="Y393" s="241">
        <v>0</v>
      </c>
      <c r="Z393" s="240">
        <v>13.541115000000001</v>
      </c>
      <c r="AA393" s="240">
        <v>70.913080000000008</v>
      </c>
      <c r="AB393" s="255">
        <v>98.591395000000006</v>
      </c>
      <c r="AC393" s="298"/>
      <c r="AD393" s="298"/>
      <c r="AE393" s="316"/>
      <c r="AF393" s="316"/>
      <c r="AG393" s="316"/>
      <c r="AH393" s="316"/>
      <c r="AI393" s="316"/>
    </row>
    <row r="394" spans="1:35" ht="31.5">
      <c r="A394" s="293"/>
      <c r="B394" s="278"/>
      <c r="C394" s="296"/>
      <c r="D394" s="305"/>
      <c r="E394" s="503"/>
      <c r="F394" s="254" t="s">
        <v>14</v>
      </c>
      <c r="G394" s="254"/>
      <c r="H394" s="241">
        <v>0</v>
      </c>
      <c r="I394" s="241">
        <v>0</v>
      </c>
      <c r="J394" s="241">
        <v>0</v>
      </c>
      <c r="K394" s="241">
        <v>121.176</v>
      </c>
      <c r="L394" s="241">
        <v>0</v>
      </c>
      <c r="M394" s="241">
        <v>0</v>
      </c>
      <c r="N394" s="241">
        <v>0</v>
      </c>
      <c r="O394" s="241">
        <v>0</v>
      </c>
      <c r="P394" s="241">
        <v>0</v>
      </c>
      <c r="Q394" s="241">
        <v>116.0667</v>
      </c>
      <c r="R394" s="241">
        <v>562.5702</v>
      </c>
      <c r="S394" s="241">
        <v>45.2562</v>
      </c>
      <c r="T394" s="241">
        <v>0</v>
      </c>
      <c r="U394" s="241">
        <v>0</v>
      </c>
      <c r="V394" s="241">
        <v>0</v>
      </c>
      <c r="W394" s="241">
        <v>0</v>
      </c>
      <c r="X394" s="241">
        <v>0</v>
      </c>
      <c r="Y394" s="241">
        <v>0</v>
      </c>
      <c r="Z394" s="240">
        <v>116.0667</v>
      </c>
      <c r="AA394" s="240">
        <v>607.82640000000004</v>
      </c>
      <c r="AB394" s="255">
        <v>845.06910000000005</v>
      </c>
      <c r="AC394" s="299"/>
      <c r="AD394" s="299"/>
      <c r="AE394" s="317"/>
      <c r="AF394" s="317"/>
      <c r="AG394" s="317"/>
      <c r="AH394" s="317"/>
      <c r="AI394" s="317"/>
    </row>
    <row r="395" spans="1:35">
      <c r="A395" s="291" t="s">
        <v>602</v>
      </c>
      <c r="B395" s="276" t="s">
        <v>304</v>
      </c>
      <c r="C395" s="294" t="s">
        <v>55</v>
      </c>
      <c r="D395" s="303" t="s">
        <v>15</v>
      </c>
      <c r="E395" s="501">
        <v>5.7000000000000002E-2</v>
      </c>
      <c r="F395" s="254" t="s">
        <v>2</v>
      </c>
      <c r="G395" s="254"/>
      <c r="H395" s="241">
        <v>0</v>
      </c>
      <c r="I395" s="241">
        <v>0</v>
      </c>
      <c r="J395" s="241">
        <v>0</v>
      </c>
      <c r="K395" s="241">
        <v>0</v>
      </c>
      <c r="L395" s="241">
        <v>0</v>
      </c>
      <c r="M395" s="241">
        <v>0</v>
      </c>
      <c r="N395" s="241">
        <v>0</v>
      </c>
      <c r="O395" s="241">
        <v>0</v>
      </c>
      <c r="P395" s="241">
        <v>0</v>
      </c>
      <c r="Q395" s="241">
        <v>575.58600000000001</v>
      </c>
      <c r="R395" s="241">
        <v>0</v>
      </c>
      <c r="S395" s="241">
        <v>0</v>
      </c>
      <c r="T395" s="241">
        <v>0</v>
      </c>
      <c r="U395" s="241">
        <v>0</v>
      </c>
      <c r="V395" s="241">
        <v>0</v>
      </c>
      <c r="W395" s="241">
        <v>0</v>
      </c>
      <c r="X395" s="241">
        <v>0</v>
      </c>
      <c r="Y395" s="241">
        <v>0</v>
      </c>
      <c r="Z395" s="240">
        <v>575.58600000000001</v>
      </c>
      <c r="AA395" s="240">
        <v>0</v>
      </c>
      <c r="AB395" s="255">
        <v>575.58600000000001</v>
      </c>
      <c r="AC395" s="285" t="s">
        <v>374</v>
      </c>
      <c r="AD395" s="285" t="s">
        <v>403</v>
      </c>
      <c r="AE395" s="315"/>
      <c r="AF395" s="315"/>
      <c r="AG395" s="315"/>
      <c r="AH395" s="315"/>
      <c r="AI395" s="315"/>
    </row>
    <row r="396" spans="1:35">
      <c r="A396" s="292"/>
      <c r="B396" s="277"/>
      <c r="C396" s="295"/>
      <c r="D396" s="304"/>
      <c r="E396" s="502"/>
      <c r="F396" s="254" t="s">
        <v>18</v>
      </c>
      <c r="G396" s="254"/>
      <c r="H396" s="241">
        <v>0</v>
      </c>
      <c r="I396" s="241">
        <v>0</v>
      </c>
      <c r="J396" s="241">
        <v>0</v>
      </c>
      <c r="K396" s="241">
        <v>0</v>
      </c>
      <c r="L396" s="241">
        <v>0</v>
      </c>
      <c r="M396" s="241">
        <v>0</v>
      </c>
      <c r="N396" s="241">
        <v>0</v>
      </c>
      <c r="O396" s="241">
        <v>0</v>
      </c>
      <c r="P396" s="241">
        <v>0</v>
      </c>
      <c r="Q396" s="241">
        <v>382.76469000000003</v>
      </c>
      <c r="R396" s="241">
        <v>0</v>
      </c>
      <c r="S396" s="241">
        <v>0</v>
      </c>
      <c r="T396" s="241">
        <v>0</v>
      </c>
      <c r="U396" s="241">
        <v>0</v>
      </c>
      <c r="V396" s="241">
        <v>0</v>
      </c>
      <c r="W396" s="241">
        <v>0</v>
      </c>
      <c r="X396" s="241">
        <v>0</v>
      </c>
      <c r="Y396" s="241">
        <v>0</v>
      </c>
      <c r="Z396" s="240">
        <v>382.76469000000003</v>
      </c>
      <c r="AA396" s="240">
        <v>0</v>
      </c>
      <c r="AB396" s="255">
        <v>382.76469000000003</v>
      </c>
      <c r="AC396" s="298"/>
      <c r="AD396" s="298"/>
      <c r="AE396" s="316"/>
      <c r="AF396" s="316"/>
      <c r="AG396" s="316"/>
      <c r="AH396" s="316"/>
      <c r="AI396" s="316"/>
    </row>
    <row r="397" spans="1:35">
      <c r="A397" s="292"/>
      <c r="B397" s="277"/>
      <c r="C397" s="295"/>
      <c r="D397" s="304"/>
      <c r="E397" s="502"/>
      <c r="F397" s="254" t="s">
        <v>48</v>
      </c>
      <c r="G397" s="254"/>
      <c r="H397" s="241">
        <v>0</v>
      </c>
      <c r="I397" s="241">
        <v>0</v>
      </c>
      <c r="J397" s="241">
        <v>0</v>
      </c>
      <c r="K397" s="241">
        <v>0</v>
      </c>
      <c r="L397" s="241">
        <v>0</v>
      </c>
      <c r="M397" s="241">
        <v>0</v>
      </c>
      <c r="N397" s="241">
        <v>0</v>
      </c>
      <c r="O397" s="241">
        <v>0</v>
      </c>
      <c r="P397" s="241">
        <v>0</v>
      </c>
      <c r="Q397" s="241">
        <v>20.145510000000002</v>
      </c>
      <c r="R397" s="241">
        <v>0</v>
      </c>
      <c r="S397" s="241">
        <v>0</v>
      </c>
      <c r="T397" s="241">
        <v>0</v>
      </c>
      <c r="U397" s="241">
        <v>0</v>
      </c>
      <c r="V397" s="241">
        <v>0</v>
      </c>
      <c r="W397" s="241">
        <v>0</v>
      </c>
      <c r="X397" s="241">
        <v>0</v>
      </c>
      <c r="Y397" s="241">
        <v>0</v>
      </c>
      <c r="Z397" s="240">
        <v>20.145510000000002</v>
      </c>
      <c r="AA397" s="240">
        <v>0</v>
      </c>
      <c r="AB397" s="255">
        <v>20.145510000000002</v>
      </c>
      <c r="AC397" s="298"/>
      <c r="AD397" s="298"/>
      <c r="AE397" s="316"/>
      <c r="AF397" s="316"/>
      <c r="AG397" s="316"/>
      <c r="AH397" s="316"/>
      <c r="AI397" s="316"/>
    </row>
    <row r="398" spans="1:35" ht="41.25" customHeight="1">
      <c r="A398" s="293"/>
      <c r="B398" s="278"/>
      <c r="C398" s="296"/>
      <c r="D398" s="305"/>
      <c r="E398" s="503"/>
      <c r="F398" s="254" t="s">
        <v>14</v>
      </c>
      <c r="G398" s="254"/>
      <c r="H398" s="241">
        <v>0</v>
      </c>
      <c r="I398" s="241">
        <v>0</v>
      </c>
      <c r="J398" s="241">
        <v>0</v>
      </c>
      <c r="K398" s="241">
        <v>0</v>
      </c>
      <c r="L398" s="241">
        <v>0</v>
      </c>
      <c r="M398" s="241">
        <v>0</v>
      </c>
      <c r="N398" s="241">
        <v>0</v>
      </c>
      <c r="O398" s="241">
        <v>0</v>
      </c>
      <c r="P398" s="241">
        <v>0</v>
      </c>
      <c r="Q398" s="241">
        <v>172.67580000000001</v>
      </c>
      <c r="R398" s="241">
        <v>0</v>
      </c>
      <c r="S398" s="241">
        <v>0</v>
      </c>
      <c r="T398" s="241">
        <v>0</v>
      </c>
      <c r="U398" s="241">
        <v>0</v>
      </c>
      <c r="V398" s="241">
        <v>0</v>
      </c>
      <c r="W398" s="241">
        <v>0</v>
      </c>
      <c r="X398" s="241">
        <v>0</v>
      </c>
      <c r="Y398" s="241">
        <v>0</v>
      </c>
      <c r="Z398" s="240">
        <v>172.67580000000001</v>
      </c>
      <c r="AA398" s="240">
        <v>0</v>
      </c>
      <c r="AB398" s="255">
        <v>172.67580000000001</v>
      </c>
      <c r="AC398" s="299"/>
      <c r="AD398" s="299"/>
      <c r="AE398" s="317"/>
      <c r="AF398" s="317"/>
      <c r="AG398" s="317"/>
      <c r="AH398" s="317"/>
      <c r="AI398" s="317"/>
    </row>
    <row r="399" spans="1:35" ht="15.75" customHeight="1">
      <c r="A399" s="291" t="s">
        <v>652</v>
      </c>
      <c r="B399" s="276" t="s">
        <v>676</v>
      </c>
      <c r="C399" s="294" t="s">
        <v>55</v>
      </c>
      <c r="D399" s="297" t="s">
        <v>15</v>
      </c>
      <c r="E399" s="297">
        <v>0.25</v>
      </c>
      <c r="F399" s="254" t="s">
        <v>2</v>
      </c>
      <c r="G399" s="241">
        <v>910.08100000000002</v>
      </c>
      <c r="H399" s="241">
        <v>0</v>
      </c>
      <c r="I399" s="241">
        <v>0</v>
      </c>
      <c r="J399" s="241">
        <v>0</v>
      </c>
      <c r="K399" s="241">
        <v>0</v>
      </c>
      <c r="L399" s="241">
        <v>0</v>
      </c>
      <c r="M399" s="241">
        <v>0</v>
      </c>
      <c r="N399" s="241">
        <v>0</v>
      </c>
      <c r="O399" s="241">
        <v>0</v>
      </c>
      <c r="P399" s="241">
        <v>0</v>
      </c>
      <c r="Q399" s="241">
        <v>0</v>
      </c>
      <c r="R399" s="241"/>
      <c r="S399" s="241"/>
      <c r="T399" s="241"/>
      <c r="U399" s="241"/>
      <c r="V399" s="241"/>
      <c r="W399" s="241"/>
      <c r="X399" s="241"/>
      <c r="Y399" s="241"/>
      <c r="Z399" s="240">
        <v>0</v>
      </c>
      <c r="AA399" s="240">
        <v>0</v>
      </c>
      <c r="AB399" s="255">
        <v>0</v>
      </c>
      <c r="AC399" s="297" t="s">
        <v>374</v>
      </c>
      <c r="AD399" s="297" t="s">
        <v>677</v>
      </c>
      <c r="AE399" s="297"/>
      <c r="AF399" s="297"/>
      <c r="AG399" s="297"/>
      <c r="AH399" s="315"/>
      <c r="AI399" s="315"/>
    </row>
    <row r="400" spans="1:35">
      <c r="A400" s="292"/>
      <c r="B400" s="277"/>
      <c r="C400" s="295"/>
      <c r="D400" s="298"/>
      <c r="E400" s="298"/>
      <c r="F400" s="254" t="s">
        <v>18</v>
      </c>
      <c r="G400" s="241">
        <v>864.57695000000001</v>
      </c>
      <c r="H400" s="241"/>
      <c r="I400" s="241"/>
      <c r="J400" s="241"/>
      <c r="K400" s="241"/>
      <c r="L400" s="241"/>
      <c r="M400" s="241"/>
      <c r="N400" s="241"/>
      <c r="O400" s="241"/>
      <c r="P400" s="241"/>
      <c r="Q400" s="241"/>
      <c r="R400" s="241"/>
      <c r="S400" s="241"/>
      <c r="T400" s="241"/>
      <c r="U400" s="241"/>
      <c r="V400" s="241"/>
      <c r="W400" s="241"/>
      <c r="X400" s="241"/>
      <c r="Y400" s="241"/>
      <c r="Z400" s="240">
        <v>0</v>
      </c>
      <c r="AA400" s="240">
        <v>0</v>
      </c>
      <c r="AB400" s="255">
        <v>0</v>
      </c>
      <c r="AC400" s="298"/>
      <c r="AD400" s="298"/>
      <c r="AE400" s="298"/>
      <c r="AF400" s="298"/>
      <c r="AG400" s="298"/>
      <c r="AH400" s="316"/>
      <c r="AI400" s="316"/>
    </row>
    <row r="401" spans="1:35">
      <c r="A401" s="292"/>
      <c r="B401" s="277"/>
      <c r="C401" s="295"/>
      <c r="D401" s="298"/>
      <c r="E401" s="298"/>
      <c r="F401" s="254" t="s">
        <v>48</v>
      </c>
      <c r="G401" s="241">
        <v>45.504050000000007</v>
      </c>
      <c r="H401" s="241"/>
      <c r="I401" s="241"/>
      <c r="J401" s="241"/>
      <c r="K401" s="241"/>
      <c r="L401" s="241"/>
      <c r="M401" s="241">
        <v>0</v>
      </c>
      <c r="N401" s="241">
        <v>0</v>
      </c>
      <c r="O401" s="241">
        <v>0</v>
      </c>
      <c r="P401" s="241">
        <v>0</v>
      </c>
      <c r="Q401" s="241"/>
      <c r="R401" s="241"/>
      <c r="S401" s="241"/>
      <c r="T401" s="241"/>
      <c r="U401" s="241"/>
      <c r="V401" s="241"/>
      <c r="W401" s="241"/>
      <c r="X401" s="241"/>
      <c r="Y401" s="241"/>
      <c r="Z401" s="240">
        <v>0</v>
      </c>
      <c r="AA401" s="240">
        <v>0</v>
      </c>
      <c r="AB401" s="255">
        <v>0</v>
      </c>
      <c r="AC401" s="298"/>
      <c r="AD401" s="298"/>
      <c r="AE401" s="298"/>
      <c r="AF401" s="298"/>
      <c r="AG401" s="298"/>
      <c r="AH401" s="316"/>
      <c r="AI401" s="316"/>
    </row>
    <row r="402" spans="1:35" ht="69.75" customHeight="1">
      <c r="A402" s="293"/>
      <c r="B402" s="277"/>
      <c r="C402" s="296"/>
      <c r="D402" s="298"/>
      <c r="E402" s="298"/>
      <c r="F402" s="254" t="s">
        <v>14</v>
      </c>
      <c r="G402" s="241"/>
      <c r="H402" s="241"/>
      <c r="I402" s="241"/>
      <c r="J402" s="241"/>
      <c r="K402" s="241"/>
      <c r="L402" s="241"/>
      <c r="M402" s="241"/>
      <c r="N402" s="241"/>
      <c r="O402" s="241"/>
      <c r="P402" s="241"/>
      <c r="Q402" s="241"/>
      <c r="R402" s="241"/>
      <c r="S402" s="241"/>
      <c r="T402" s="241"/>
      <c r="U402" s="241"/>
      <c r="V402" s="241"/>
      <c r="W402" s="241"/>
      <c r="X402" s="241"/>
      <c r="Y402" s="241"/>
      <c r="Z402" s="240">
        <v>0</v>
      </c>
      <c r="AA402" s="240">
        <v>0</v>
      </c>
      <c r="AB402" s="255">
        <v>0</v>
      </c>
      <c r="AC402" s="298"/>
      <c r="AD402" s="298"/>
      <c r="AE402" s="299"/>
      <c r="AF402" s="298"/>
      <c r="AG402" s="298"/>
      <c r="AH402" s="317"/>
      <c r="AI402" s="317"/>
    </row>
    <row r="403" spans="1:35" ht="15.75" customHeight="1">
      <c r="A403" s="291" t="s">
        <v>653</v>
      </c>
      <c r="B403" s="276" t="s">
        <v>678</v>
      </c>
      <c r="C403" s="294" t="s">
        <v>55</v>
      </c>
      <c r="D403" s="297" t="s">
        <v>15</v>
      </c>
      <c r="E403" s="297">
        <v>0.25</v>
      </c>
      <c r="F403" s="254" t="s">
        <v>2</v>
      </c>
      <c r="G403" s="241">
        <v>1287.9945</v>
      </c>
      <c r="H403" s="241">
        <v>0</v>
      </c>
      <c r="I403" s="241">
        <v>0</v>
      </c>
      <c r="J403" s="241">
        <v>0</v>
      </c>
      <c r="K403" s="241">
        <v>0</v>
      </c>
      <c r="L403" s="241">
        <v>0</v>
      </c>
      <c r="M403" s="241">
        <v>0</v>
      </c>
      <c r="N403" s="241">
        <v>0</v>
      </c>
      <c r="O403" s="241">
        <v>0</v>
      </c>
      <c r="P403" s="241">
        <v>0</v>
      </c>
      <c r="Q403" s="241">
        <v>0</v>
      </c>
      <c r="R403" s="241"/>
      <c r="S403" s="241"/>
      <c r="T403" s="241"/>
      <c r="U403" s="241"/>
      <c r="V403" s="241"/>
      <c r="W403" s="241"/>
      <c r="X403" s="241"/>
      <c r="Y403" s="241"/>
      <c r="Z403" s="240">
        <v>0</v>
      </c>
      <c r="AA403" s="240">
        <v>0</v>
      </c>
      <c r="AB403" s="255">
        <v>0</v>
      </c>
      <c r="AC403" s="297" t="s">
        <v>374</v>
      </c>
      <c r="AD403" s="297" t="s">
        <v>677</v>
      </c>
      <c r="AE403" s="297"/>
      <c r="AF403" s="297"/>
      <c r="AG403" s="297"/>
      <c r="AH403" s="315"/>
      <c r="AI403" s="315"/>
    </row>
    <row r="404" spans="1:35">
      <c r="A404" s="292"/>
      <c r="B404" s="277"/>
      <c r="C404" s="295"/>
      <c r="D404" s="298"/>
      <c r="E404" s="298"/>
      <c r="F404" s="254" t="s">
        <v>18</v>
      </c>
      <c r="G404" s="241">
        <v>1223.594775</v>
      </c>
      <c r="H404" s="238"/>
      <c r="I404" s="241"/>
      <c r="J404" s="241"/>
      <c r="K404" s="241"/>
      <c r="L404" s="241"/>
      <c r="M404" s="241"/>
      <c r="N404" s="241"/>
      <c r="O404" s="241"/>
      <c r="P404" s="241"/>
      <c r="Q404" s="241"/>
      <c r="R404" s="241"/>
      <c r="S404" s="241"/>
      <c r="T404" s="241"/>
      <c r="U404" s="241"/>
      <c r="V404" s="241"/>
      <c r="W404" s="241"/>
      <c r="X404" s="241"/>
      <c r="Y404" s="241"/>
      <c r="Z404" s="240">
        <v>0</v>
      </c>
      <c r="AA404" s="240">
        <v>0</v>
      </c>
      <c r="AB404" s="255">
        <v>0</v>
      </c>
      <c r="AC404" s="298"/>
      <c r="AD404" s="298"/>
      <c r="AE404" s="298"/>
      <c r="AF404" s="298"/>
      <c r="AG404" s="298"/>
      <c r="AH404" s="316"/>
      <c r="AI404" s="316"/>
    </row>
    <row r="405" spans="1:35">
      <c r="A405" s="292"/>
      <c r="B405" s="277"/>
      <c r="C405" s="295"/>
      <c r="D405" s="298"/>
      <c r="E405" s="298"/>
      <c r="F405" s="254" t="s">
        <v>48</v>
      </c>
      <c r="G405" s="241">
        <v>64.399725000000004</v>
      </c>
      <c r="H405" s="238"/>
      <c r="I405" s="241"/>
      <c r="J405" s="241"/>
      <c r="K405" s="241"/>
      <c r="L405" s="241"/>
      <c r="M405" s="241">
        <v>0</v>
      </c>
      <c r="N405" s="241">
        <v>0</v>
      </c>
      <c r="O405" s="241">
        <v>0</v>
      </c>
      <c r="P405" s="241">
        <v>0</v>
      </c>
      <c r="Q405" s="241"/>
      <c r="R405" s="241"/>
      <c r="S405" s="241"/>
      <c r="T405" s="241"/>
      <c r="U405" s="241"/>
      <c r="V405" s="241"/>
      <c r="W405" s="241"/>
      <c r="X405" s="241"/>
      <c r="Y405" s="241"/>
      <c r="Z405" s="240">
        <v>0</v>
      </c>
      <c r="AA405" s="240">
        <v>0</v>
      </c>
      <c r="AB405" s="255">
        <v>0</v>
      </c>
      <c r="AC405" s="298"/>
      <c r="AD405" s="298"/>
      <c r="AE405" s="298"/>
      <c r="AF405" s="298"/>
      <c r="AG405" s="298"/>
      <c r="AH405" s="316"/>
      <c r="AI405" s="316"/>
    </row>
    <row r="406" spans="1:35" ht="66.75" customHeight="1">
      <c r="A406" s="293"/>
      <c r="B406" s="277"/>
      <c r="C406" s="296"/>
      <c r="D406" s="298"/>
      <c r="E406" s="298"/>
      <c r="F406" s="254" t="s">
        <v>14</v>
      </c>
      <c r="G406" s="254"/>
      <c r="H406" s="241"/>
      <c r="I406" s="241"/>
      <c r="J406" s="241"/>
      <c r="K406" s="241"/>
      <c r="L406" s="241"/>
      <c r="M406" s="241"/>
      <c r="N406" s="241"/>
      <c r="O406" s="241"/>
      <c r="P406" s="241"/>
      <c r="Q406" s="241"/>
      <c r="R406" s="241"/>
      <c r="S406" s="241"/>
      <c r="T406" s="241"/>
      <c r="U406" s="241"/>
      <c r="V406" s="241"/>
      <c r="W406" s="241"/>
      <c r="X406" s="241"/>
      <c r="Y406" s="241"/>
      <c r="Z406" s="240">
        <v>0</v>
      </c>
      <c r="AA406" s="240">
        <v>0</v>
      </c>
      <c r="AB406" s="255">
        <v>0</v>
      </c>
      <c r="AC406" s="298"/>
      <c r="AD406" s="298"/>
      <c r="AE406" s="299"/>
      <c r="AF406" s="298"/>
      <c r="AG406" s="298"/>
      <c r="AH406" s="317"/>
      <c r="AI406" s="317"/>
    </row>
    <row r="407" spans="1:35" s="127" customFormat="1" ht="15.75" customHeight="1">
      <c r="A407" s="514">
        <v>4</v>
      </c>
      <c r="B407" s="518" t="s">
        <v>54</v>
      </c>
      <c r="C407" s="518"/>
      <c r="D407" s="518"/>
      <c r="E407" s="518"/>
      <c r="F407" s="251" t="s">
        <v>2</v>
      </c>
      <c r="G407" s="95">
        <v>2198.0754999999999</v>
      </c>
      <c r="H407" s="95">
        <v>102280.15</v>
      </c>
      <c r="I407" s="95">
        <v>422203.29399999999</v>
      </c>
      <c r="J407" s="95">
        <v>427922.85400000005</v>
      </c>
      <c r="K407" s="95">
        <v>146084.429</v>
      </c>
      <c r="L407" s="95">
        <v>132901.83100000001</v>
      </c>
      <c r="M407" s="95">
        <v>51406.375</v>
      </c>
      <c r="N407" s="95">
        <v>51788.412000000004</v>
      </c>
      <c r="O407" s="95">
        <v>79284.225999999995</v>
      </c>
      <c r="P407" s="95">
        <v>78594.141000000003</v>
      </c>
      <c r="Q407" s="95">
        <v>36166.847000000002</v>
      </c>
      <c r="R407" s="95">
        <v>47289.748999999996</v>
      </c>
      <c r="S407" s="95">
        <v>14013.362999999998</v>
      </c>
      <c r="T407" s="95">
        <v>634</v>
      </c>
      <c r="U407" s="95">
        <v>0</v>
      </c>
      <c r="V407" s="95">
        <v>0</v>
      </c>
      <c r="W407" s="95">
        <v>18450</v>
      </c>
      <c r="X407" s="95">
        <v>0</v>
      </c>
      <c r="Y407" s="95">
        <v>0</v>
      </c>
      <c r="Z407" s="129">
        <v>297240.00100000005</v>
      </c>
      <c r="AA407" s="129">
        <v>80387.111999999994</v>
      </c>
      <c r="AB407" s="129">
        <v>1609019.6710000001</v>
      </c>
      <c r="AC407" s="514"/>
      <c r="AD407" s="333"/>
      <c r="AE407" s="515" t="s">
        <v>358</v>
      </c>
      <c r="AF407" s="513">
        <v>33817.454976597022</v>
      </c>
      <c r="AG407" s="513">
        <v>206980.54687272778</v>
      </c>
      <c r="AH407" s="514"/>
      <c r="AI407" s="514"/>
    </row>
    <row r="408" spans="1:35" s="127" customFormat="1">
      <c r="A408" s="514"/>
      <c r="B408" s="518"/>
      <c r="C408" s="518"/>
      <c r="D408" s="518"/>
      <c r="E408" s="518"/>
      <c r="F408" s="251" t="s">
        <v>18</v>
      </c>
      <c r="G408" s="95">
        <v>2088.1717250000002</v>
      </c>
      <c r="H408" s="95">
        <v>42431.50935</v>
      </c>
      <c r="I408" s="95">
        <v>269535.71655500005</v>
      </c>
      <c r="J408" s="95">
        <v>263404.29604030022</v>
      </c>
      <c r="K408" s="95">
        <v>72526.447515000007</v>
      </c>
      <c r="L408" s="95">
        <v>67542.715819999998</v>
      </c>
      <c r="M408" s="95">
        <v>20354.434380000002</v>
      </c>
      <c r="N408" s="95">
        <v>20351.19051</v>
      </c>
      <c r="O408" s="95">
        <v>45751.923580000002</v>
      </c>
      <c r="P408" s="95">
        <v>46750.388570000003</v>
      </c>
      <c r="Q408" s="95">
        <v>17395.195684999999</v>
      </c>
      <c r="R408" s="95">
        <v>25841.677890000006</v>
      </c>
      <c r="S408" s="95">
        <v>8023.7656449999995</v>
      </c>
      <c r="T408" s="95">
        <v>0</v>
      </c>
      <c r="U408" s="95">
        <v>0</v>
      </c>
      <c r="V408" s="95">
        <v>0</v>
      </c>
      <c r="W408" s="95">
        <v>0</v>
      </c>
      <c r="X408" s="95">
        <v>0</v>
      </c>
      <c r="Y408" s="95">
        <v>0</v>
      </c>
      <c r="Z408" s="129">
        <v>150603.13272500003</v>
      </c>
      <c r="AA408" s="129">
        <v>33865.443535000006</v>
      </c>
      <c r="AB408" s="168">
        <v>899909.26154030033</v>
      </c>
      <c r="AC408" s="514"/>
      <c r="AD408" s="334"/>
      <c r="AE408" s="516"/>
      <c r="AF408" s="334"/>
      <c r="AG408" s="334"/>
      <c r="AH408" s="514"/>
      <c r="AI408" s="514"/>
    </row>
    <row r="409" spans="1:35" s="127" customFormat="1">
      <c r="A409" s="514"/>
      <c r="B409" s="518"/>
      <c r="C409" s="518"/>
      <c r="D409" s="518"/>
      <c r="E409" s="518"/>
      <c r="F409" s="251" t="s">
        <v>48</v>
      </c>
      <c r="G409" s="95">
        <v>109.90377500000001</v>
      </c>
      <c r="H409" s="95">
        <v>2233.6636500000004</v>
      </c>
      <c r="I409" s="95">
        <v>14186.090345000001</v>
      </c>
      <c r="J409" s="95">
        <v>13863.378212647387</v>
      </c>
      <c r="K409" s="95">
        <v>3948.7561850000006</v>
      </c>
      <c r="L409" s="95">
        <v>3554.8797799999975</v>
      </c>
      <c r="M409" s="95">
        <v>1071.2860200000002</v>
      </c>
      <c r="N409" s="95">
        <v>1071.1152900000002</v>
      </c>
      <c r="O409" s="95">
        <v>2407.992820000004</v>
      </c>
      <c r="P409" s="95">
        <v>2460.5520299999998</v>
      </c>
      <c r="Q409" s="95">
        <v>915.5366150000001</v>
      </c>
      <c r="R409" s="95">
        <v>1360.0883100000001</v>
      </c>
      <c r="S409" s="95">
        <v>422.30345499999999</v>
      </c>
      <c r="T409" s="95">
        <v>0</v>
      </c>
      <c r="U409" s="95">
        <v>0</v>
      </c>
      <c r="V409" s="95">
        <v>0</v>
      </c>
      <c r="W409" s="95">
        <v>0</v>
      </c>
      <c r="X409" s="95">
        <v>0</v>
      </c>
      <c r="Y409" s="95">
        <v>0</v>
      </c>
      <c r="Z409" s="129">
        <v>7926.482775000004</v>
      </c>
      <c r="AA409" s="129">
        <v>1782.3917650000001</v>
      </c>
      <c r="AB409" s="168">
        <v>47495.642712647386</v>
      </c>
      <c r="AC409" s="514"/>
      <c r="AD409" s="335"/>
      <c r="AE409" s="517"/>
      <c r="AF409" s="335"/>
      <c r="AG409" s="335"/>
      <c r="AH409" s="514"/>
      <c r="AI409" s="514"/>
    </row>
    <row r="410" spans="1:35" s="127" customFormat="1" ht="47.25">
      <c r="A410" s="514"/>
      <c r="B410" s="518"/>
      <c r="C410" s="518"/>
      <c r="D410" s="518"/>
      <c r="E410" s="518"/>
      <c r="F410" s="259" t="s">
        <v>372</v>
      </c>
      <c r="G410" s="95">
        <v>0</v>
      </c>
      <c r="H410" s="95">
        <v>57614.976999999992</v>
      </c>
      <c r="I410" s="95">
        <v>138481.4871</v>
      </c>
      <c r="J410" s="95">
        <v>150655.17974705237</v>
      </c>
      <c r="K410" s="95">
        <v>69609.225299999991</v>
      </c>
      <c r="L410" s="95">
        <v>61804.235399999998</v>
      </c>
      <c r="M410" s="95">
        <v>29980.654600000002</v>
      </c>
      <c r="N410" s="95">
        <v>30366.106200000002</v>
      </c>
      <c r="O410" s="95">
        <v>31124.309600000001</v>
      </c>
      <c r="P410" s="95">
        <v>29383.200399999998</v>
      </c>
      <c r="Q410" s="95">
        <v>17856.114699999998</v>
      </c>
      <c r="R410" s="95">
        <v>20087.982799999998</v>
      </c>
      <c r="S410" s="95">
        <v>5567.2938999999988</v>
      </c>
      <c r="T410" s="95">
        <v>634</v>
      </c>
      <c r="U410" s="95">
        <v>0</v>
      </c>
      <c r="V410" s="95">
        <v>0</v>
      </c>
      <c r="W410" s="95">
        <v>18450</v>
      </c>
      <c r="X410" s="95">
        <v>0</v>
      </c>
      <c r="Y410" s="95">
        <v>0</v>
      </c>
      <c r="Z410" s="129">
        <v>138710.3855</v>
      </c>
      <c r="AA410" s="129">
        <v>44739.276699999995</v>
      </c>
      <c r="AB410" s="168">
        <v>661614.76674705243</v>
      </c>
      <c r="AC410" s="514"/>
      <c r="AD410" s="333"/>
      <c r="AE410" s="515" t="s">
        <v>359</v>
      </c>
      <c r="AF410" s="513">
        <v>91705.196383980132</v>
      </c>
      <c r="AG410" s="513">
        <v>409941.72591546597</v>
      </c>
      <c r="AH410" s="514"/>
      <c r="AI410" s="514"/>
    </row>
    <row r="411" spans="1:35" ht="33.75" customHeight="1">
      <c r="A411" s="514"/>
      <c r="B411" s="518"/>
      <c r="C411" s="518"/>
      <c r="D411" s="518"/>
      <c r="E411" s="518"/>
      <c r="F411" s="118" t="s">
        <v>371</v>
      </c>
      <c r="G411" s="241">
        <v>0</v>
      </c>
      <c r="H411" s="241">
        <v>38472.76</v>
      </c>
      <c r="I411" s="241">
        <v>16886.427</v>
      </c>
      <c r="J411" s="241">
        <v>30463.670999999998</v>
      </c>
      <c r="K411" s="241">
        <v>33262.707999999999</v>
      </c>
      <c r="L411" s="241">
        <v>31333.843000000001</v>
      </c>
      <c r="M411" s="241">
        <v>20798.203000000005</v>
      </c>
      <c r="N411" s="241">
        <v>21185.117999999999</v>
      </c>
      <c r="O411" s="241">
        <v>10484.343999999999</v>
      </c>
      <c r="P411" s="241">
        <v>8292.8029999999999</v>
      </c>
      <c r="Q411" s="241">
        <v>10008.657999999999</v>
      </c>
      <c r="R411" s="241">
        <v>8430.0829999999987</v>
      </c>
      <c r="S411" s="241">
        <v>1947.5500000000002</v>
      </c>
      <c r="T411" s="241">
        <v>634</v>
      </c>
      <c r="U411" s="241">
        <v>0</v>
      </c>
      <c r="V411" s="241">
        <v>0</v>
      </c>
      <c r="W411" s="241">
        <v>0</v>
      </c>
      <c r="X411" s="241">
        <v>0</v>
      </c>
      <c r="Y411" s="241">
        <v>0</v>
      </c>
      <c r="Z411" s="240">
        <v>70769.126000000004</v>
      </c>
      <c r="AA411" s="240">
        <v>11011.632999999998</v>
      </c>
      <c r="AB411" s="255">
        <v>232200.16800000001</v>
      </c>
      <c r="AC411" s="514"/>
      <c r="AD411" s="334"/>
      <c r="AE411" s="516"/>
      <c r="AF411" s="334"/>
      <c r="AG411" s="334"/>
      <c r="AH411" s="514"/>
      <c r="AI411" s="514"/>
    </row>
    <row r="412" spans="1:35">
      <c r="A412" s="514"/>
      <c r="B412" s="518"/>
      <c r="C412" s="518"/>
      <c r="D412" s="518"/>
      <c r="E412" s="518"/>
      <c r="F412" s="256" t="s">
        <v>370</v>
      </c>
      <c r="G412" s="241">
        <v>0</v>
      </c>
      <c r="H412" s="241">
        <v>19142.21699999999</v>
      </c>
      <c r="I412" s="241">
        <v>121595.0601</v>
      </c>
      <c r="J412" s="241">
        <v>120191.50874705237</v>
      </c>
      <c r="K412" s="241">
        <v>36346.517299999992</v>
      </c>
      <c r="L412" s="241">
        <v>30470.392399999997</v>
      </c>
      <c r="M412" s="241">
        <v>9182.4515999999967</v>
      </c>
      <c r="N412" s="241">
        <v>9180.9882000000034</v>
      </c>
      <c r="O412" s="241">
        <v>20639.965600000003</v>
      </c>
      <c r="P412" s="241">
        <v>21090.397399999998</v>
      </c>
      <c r="Q412" s="241">
        <v>7847.4566999999988</v>
      </c>
      <c r="R412" s="241">
        <v>11657.899799999999</v>
      </c>
      <c r="S412" s="241">
        <v>3619.7438999999986</v>
      </c>
      <c r="T412" s="241">
        <v>0</v>
      </c>
      <c r="U412" s="241">
        <v>0</v>
      </c>
      <c r="V412" s="241">
        <v>0</v>
      </c>
      <c r="W412" s="241">
        <v>18450</v>
      </c>
      <c r="X412" s="241">
        <v>0</v>
      </c>
      <c r="Y412" s="241">
        <v>0</v>
      </c>
      <c r="Z412" s="240">
        <v>67941.2595</v>
      </c>
      <c r="AA412" s="240">
        <v>33727.643700000001</v>
      </c>
      <c r="AB412" s="255">
        <v>429414.59874705237</v>
      </c>
      <c r="AC412" s="514"/>
      <c r="AD412" s="335"/>
      <c r="AE412" s="517"/>
      <c r="AF412" s="335"/>
      <c r="AG412" s="335"/>
      <c r="AH412" s="514"/>
      <c r="AI412" s="514"/>
    </row>
  </sheetData>
  <mergeCells count="1096">
    <mergeCell ref="AG410:AG412"/>
    <mergeCell ref="AH407:AH412"/>
    <mergeCell ref="AI407:AI412"/>
    <mergeCell ref="AD410:AD412"/>
    <mergeCell ref="AE410:AE412"/>
    <mergeCell ref="AF410:AF412"/>
    <mergeCell ref="AG407:AG409"/>
    <mergeCell ref="AF407:AF409"/>
    <mergeCell ref="A407:A412"/>
    <mergeCell ref="B407:E412"/>
    <mergeCell ref="AC407:AC412"/>
    <mergeCell ref="AD407:AD409"/>
    <mergeCell ref="AE407:AE409"/>
    <mergeCell ref="AH403:AH406"/>
    <mergeCell ref="AI403:AI406"/>
    <mergeCell ref="AG403:AG406"/>
    <mergeCell ref="AE403:AE406"/>
    <mergeCell ref="AF403:AF406"/>
    <mergeCell ref="AH399:AH402"/>
    <mergeCell ref="AI399:AI402"/>
    <mergeCell ref="A403:A406"/>
    <mergeCell ref="B403:B406"/>
    <mergeCell ref="C403:C406"/>
    <mergeCell ref="D403:D406"/>
    <mergeCell ref="E403:E406"/>
    <mergeCell ref="AC403:AC406"/>
    <mergeCell ref="AD403:AD406"/>
    <mergeCell ref="AG399:AG402"/>
    <mergeCell ref="AC399:AC402"/>
    <mergeCell ref="AD399:AD402"/>
    <mergeCell ref="AE399:AE402"/>
    <mergeCell ref="AF399:AF402"/>
    <mergeCell ref="AF395:AF398"/>
    <mergeCell ref="AG395:AG398"/>
    <mergeCell ref="AH395:AH398"/>
    <mergeCell ref="AI395:AI398"/>
    <mergeCell ref="A399:A402"/>
    <mergeCell ref="B399:B402"/>
    <mergeCell ref="C399:C402"/>
    <mergeCell ref="D399:D402"/>
    <mergeCell ref="E399:E402"/>
    <mergeCell ref="AI391:AI394"/>
    <mergeCell ref="A395:A398"/>
    <mergeCell ref="B395:B398"/>
    <mergeCell ref="C395:C398"/>
    <mergeCell ref="D395:D398"/>
    <mergeCell ref="E395:E398"/>
    <mergeCell ref="AC395:AC398"/>
    <mergeCell ref="AD395:AD398"/>
    <mergeCell ref="AE395:AE398"/>
    <mergeCell ref="AC391:AC394"/>
    <mergeCell ref="AD391:AD394"/>
    <mergeCell ref="AE391:AE394"/>
    <mergeCell ref="AF391:AF394"/>
    <mergeCell ref="AG391:AG394"/>
    <mergeCell ref="AH391:AH394"/>
    <mergeCell ref="AF387:AF390"/>
    <mergeCell ref="AG387:AG390"/>
    <mergeCell ref="AH387:AH390"/>
    <mergeCell ref="AI387:AI390"/>
    <mergeCell ref="A391:A394"/>
    <mergeCell ref="B391:B394"/>
    <mergeCell ref="C391:C394"/>
    <mergeCell ref="D391:D394"/>
    <mergeCell ref="E391:E394"/>
    <mergeCell ref="AI383:AI386"/>
    <mergeCell ref="A387:A390"/>
    <mergeCell ref="B387:B390"/>
    <mergeCell ref="C387:C390"/>
    <mergeCell ref="D387:D390"/>
    <mergeCell ref="E387:E390"/>
    <mergeCell ref="AC387:AC390"/>
    <mergeCell ref="AD387:AD390"/>
    <mergeCell ref="AE387:AE390"/>
    <mergeCell ref="AC383:AC386"/>
    <mergeCell ref="AD383:AD386"/>
    <mergeCell ref="AE383:AE386"/>
    <mergeCell ref="AF383:AF386"/>
    <mergeCell ref="AG383:AG386"/>
    <mergeCell ref="AH383:AH386"/>
    <mergeCell ref="AF379:AF382"/>
    <mergeCell ref="AG379:AG382"/>
    <mergeCell ref="AH379:AH382"/>
    <mergeCell ref="AI379:AI382"/>
    <mergeCell ref="A383:A386"/>
    <mergeCell ref="B383:B386"/>
    <mergeCell ref="C383:C386"/>
    <mergeCell ref="D383:D386"/>
    <mergeCell ref="E383:E386"/>
    <mergeCell ref="AI375:AI378"/>
    <mergeCell ref="A379:A382"/>
    <mergeCell ref="B379:B382"/>
    <mergeCell ref="C379:C382"/>
    <mergeCell ref="D379:D382"/>
    <mergeCell ref="E379:E382"/>
    <mergeCell ref="AC379:AC382"/>
    <mergeCell ref="AD379:AD382"/>
    <mergeCell ref="AE379:AE382"/>
    <mergeCell ref="AC375:AC378"/>
    <mergeCell ref="AD375:AD378"/>
    <mergeCell ref="AE375:AE378"/>
    <mergeCell ref="AF375:AF378"/>
    <mergeCell ref="AG375:AG378"/>
    <mergeCell ref="AH375:AH378"/>
    <mergeCell ref="AF371:AF374"/>
    <mergeCell ref="AG371:AG374"/>
    <mergeCell ref="AH371:AH374"/>
    <mergeCell ref="AI371:AI374"/>
    <mergeCell ref="A375:A378"/>
    <mergeCell ref="B375:B378"/>
    <mergeCell ref="C375:C378"/>
    <mergeCell ref="D375:D378"/>
    <mergeCell ref="E375:E378"/>
    <mergeCell ref="AI367:AI370"/>
    <mergeCell ref="A371:A374"/>
    <mergeCell ref="B371:B374"/>
    <mergeCell ref="C371:C374"/>
    <mergeCell ref="D371:D374"/>
    <mergeCell ref="E371:E374"/>
    <mergeCell ref="AC371:AC374"/>
    <mergeCell ref="AD371:AD374"/>
    <mergeCell ref="AE371:AE374"/>
    <mergeCell ref="AC367:AC370"/>
    <mergeCell ref="AD367:AD370"/>
    <mergeCell ref="AE367:AE370"/>
    <mergeCell ref="AF367:AF370"/>
    <mergeCell ref="AG367:AG370"/>
    <mergeCell ref="AH367:AH370"/>
    <mergeCell ref="AF363:AF366"/>
    <mergeCell ref="AG363:AG366"/>
    <mergeCell ref="AH363:AH366"/>
    <mergeCell ref="AI363:AI366"/>
    <mergeCell ref="A367:A370"/>
    <mergeCell ref="B367:B370"/>
    <mergeCell ref="C367:C370"/>
    <mergeCell ref="D367:D370"/>
    <mergeCell ref="E367:E370"/>
    <mergeCell ref="AI359:AI362"/>
    <mergeCell ref="A363:A366"/>
    <mergeCell ref="B363:B366"/>
    <mergeCell ref="C363:C366"/>
    <mergeCell ref="D363:D366"/>
    <mergeCell ref="E363:E366"/>
    <mergeCell ref="AC363:AC366"/>
    <mergeCell ref="AD363:AD366"/>
    <mergeCell ref="AE363:AE366"/>
    <mergeCell ref="AC359:AC362"/>
    <mergeCell ref="AD359:AD362"/>
    <mergeCell ref="AE359:AE362"/>
    <mergeCell ref="AF359:AF362"/>
    <mergeCell ref="AG359:AG362"/>
    <mergeCell ref="AH359:AH362"/>
    <mergeCell ref="AF355:AF358"/>
    <mergeCell ref="AG355:AG358"/>
    <mergeCell ref="AH355:AH358"/>
    <mergeCell ref="AI355:AI358"/>
    <mergeCell ref="A359:A362"/>
    <mergeCell ref="B359:B362"/>
    <mergeCell ref="C359:C362"/>
    <mergeCell ref="D359:D362"/>
    <mergeCell ref="E359:E362"/>
    <mergeCell ref="AI351:AI354"/>
    <mergeCell ref="A355:A358"/>
    <mergeCell ref="B355:B358"/>
    <mergeCell ref="C355:C358"/>
    <mergeCell ref="D355:D358"/>
    <mergeCell ref="E355:E358"/>
    <mergeCell ref="AC355:AC358"/>
    <mergeCell ref="AD355:AD358"/>
    <mergeCell ref="AE355:AE358"/>
    <mergeCell ref="AC351:AC354"/>
    <mergeCell ref="AD351:AD354"/>
    <mergeCell ref="AE351:AE354"/>
    <mergeCell ref="AF351:AF354"/>
    <mergeCell ref="AG351:AG354"/>
    <mergeCell ref="AH351:AH354"/>
    <mergeCell ref="A351:A354"/>
    <mergeCell ref="B351:B354"/>
    <mergeCell ref="C351:C354"/>
    <mergeCell ref="D351:D354"/>
    <mergeCell ref="E351:E354"/>
    <mergeCell ref="AD347:AD350"/>
    <mergeCell ref="AE347:AE350"/>
    <mergeCell ref="AF347:AF350"/>
    <mergeCell ref="AG347:AG350"/>
    <mergeCell ref="AH347:AH350"/>
    <mergeCell ref="AI347:AI350"/>
    <mergeCell ref="AG343:AG346"/>
    <mergeCell ref="AH343:AH346"/>
    <mergeCell ref="AI343:AI346"/>
    <mergeCell ref="A347:A350"/>
    <mergeCell ref="B347:B350"/>
    <mergeCell ref="C347:C350"/>
    <mergeCell ref="D347:D350"/>
    <mergeCell ref="E347:E350"/>
    <mergeCell ref="AC347:AC350"/>
    <mergeCell ref="AF339:AF342"/>
    <mergeCell ref="AG339:AG342"/>
    <mergeCell ref="AH339:AH342"/>
    <mergeCell ref="AI339:AI342"/>
    <mergeCell ref="A343:A346"/>
    <mergeCell ref="B343:E346"/>
    <mergeCell ref="AC343:AC346"/>
    <mergeCell ref="AD343:AD346"/>
    <mergeCell ref="AE343:AE346"/>
    <mergeCell ref="AF343:AF346"/>
    <mergeCell ref="AI335:AI338"/>
    <mergeCell ref="A339:A342"/>
    <mergeCell ref="B339:B342"/>
    <mergeCell ref="C339:C342"/>
    <mergeCell ref="D339:D342"/>
    <mergeCell ref="E339:E342"/>
    <mergeCell ref="AC339:AC342"/>
    <mergeCell ref="AD339:AD342"/>
    <mergeCell ref="AE339:AE342"/>
    <mergeCell ref="AC335:AC338"/>
    <mergeCell ref="AD335:AD338"/>
    <mergeCell ref="AE335:AE338"/>
    <mergeCell ref="AF335:AF338"/>
    <mergeCell ref="AG335:AG338"/>
    <mergeCell ref="AH335:AH338"/>
    <mergeCell ref="AF331:AF334"/>
    <mergeCell ref="AG331:AG334"/>
    <mergeCell ref="AH331:AH334"/>
    <mergeCell ref="AI331:AI334"/>
    <mergeCell ref="A335:A338"/>
    <mergeCell ref="B335:B338"/>
    <mergeCell ref="C335:C338"/>
    <mergeCell ref="D335:D338"/>
    <mergeCell ref="E335:E338"/>
    <mergeCell ref="AI327:AI330"/>
    <mergeCell ref="A331:A334"/>
    <mergeCell ref="B331:B334"/>
    <mergeCell ref="C331:C334"/>
    <mergeCell ref="D331:D334"/>
    <mergeCell ref="E331:E334"/>
    <mergeCell ref="AC331:AC334"/>
    <mergeCell ref="AD331:AD334"/>
    <mergeCell ref="AE331:AE334"/>
    <mergeCell ref="AC327:AC330"/>
    <mergeCell ref="AD327:AD330"/>
    <mergeCell ref="AE327:AE330"/>
    <mergeCell ref="AF327:AF330"/>
    <mergeCell ref="AG327:AG330"/>
    <mergeCell ref="AH327:AH330"/>
    <mergeCell ref="AF323:AF326"/>
    <mergeCell ref="AG323:AG326"/>
    <mergeCell ref="AH323:AH326"/>
    <mergeCell ref="AI323:AI326"/>
    <mergeCell ref="A327:A330"/>
    <mergeCell ref="B327:B330"/>
    <mergeCell ref="C327:C330"/>
    <mergeCell ref="D327:D330"/>
    <mergeCell ref="E327:E330"/>
    <mergeCell ref="AI319:AI322"/>
    <mergeCell ref="A323:A326"/>
    <mergeCell ref="B323:B326"/>
    <mergeCell ref="C323:C326"/>
    <mergeCell ref="D323:D326"/>
    <mergeCell ref="E323:E326"/>
    <mergeCell ref="AC323:AC326"/>
    <mergeCell ref="AD323:AD326"/>
    <mergeCell ref="AE323:AE326"/>
    <mergeCell ref="AC319:AC322"/>
    <mergeCell ref="AD319:AD322"/>
    <mergeCell ref="AE319:AE322"/>
    <mergeCell ref="AF319:AF322"/>
    <mergeCell ref="AG319:AG322"/>
    <mergeCell ref="AH319:AH322"/>
    <mergeCell ref="AF315:AF318"/>
    <mergeCell ref="AG315:AG318"/>
    <mergeCell ref="AH315:AH318"/>
    <mergeCell ref="AI315:AI318"/>
    <mergeCell ref="A319:A322"/>
    <mergeCell ref="B319:B322"/>
    <mergeCell ref="C319:C322"/>
    <mergeCell ref="D319:D322"/>
    <mergeCell ref="E319:E322"/>
    <mergeCell ref="AI311:AI314"/>
    <mergeCell ref="A315:A318"/>
    <mergeCell ref="B315:B318"/>
    <mergeCell ref="C315:C318"/>
    <mergeCell ref="D315:D318"/>
    <mergeCell ref="E315:E318"/>
    <mergeCell ref="AC315:AC318"/>
    <mergeCell ref="AD315:AD318"/>
    <mergeCell ref="AE315:AE318"/>
    <mergeCell ref="AC311:AC314"/>
    <mergeCell ref="AD311:AD314"/>
    <mergeCell ref="AE311:AE314"/>
    <mergeCell ref="AF311:AF314"/>
    <mergeCell ref="AG311:AG314"/>
    <mergeCell ref="AH311:AH314"/>
    <mergeCell ref="AF307:AF310"/>
    <mergeCell ref="AG307:AG310"/>
    <mergeCell ref="AH307:AH310"/>
    <mergeCell ref="AI307:AI310"/>
    <mergeCell ref="A311:A314"/>
    <mergeCell ref="B311:B314"/>
    <mergeCell ref="C311:C314"/>
    <mergeCell ref="D311:D314"/>
    <mergeCell ref="E311:E314"/>
    <mergeCell ref="AI303:AI306"/>
    <mergeCell ref="A307:A310"/>
    <mergeCell ref="B307:B310"/>
    <mergeCell ref="C307:C310"/>
    <mergeCell ref="D307:D310"/>
    <mergeCell ref="E307:E310"/>
    <mergeCell ref="AC307:AC310"/>
    <mergeCell ref="AD307:AD310"/>
    <mergeCell ref="AE307:AE310"/>
    <mergeCell ref="AC303:AC306"/>
    <mergeCell ref="AD303:AD306"/>
    <mergeCell ref="AE303:AE306"/>
    <mergeCell ref="AF303:AF306"/>
    <mergeCell ref="AG303:AG306"/>
    <mergeCell ref="AH303:AH306"/>
    <mergeCell ref="A303:A306"/>
    <mergeCell ref="B303:B306"/>
    <mergeCell ref="C303:C306"/>
    <mergeCell ref="D303:D306"/>
    <mergeCell ref="E303:E306"/>
    <mergeCell ref="AD299:AD302"/>
    <mergeCell ref="AE299:AE302"/>
    <mergeCell ref="AF299:AF302"/>
    <mergeCell ref="AG299:AG302"/>
    <mergeCell ref="AH299:AH302"/>
    <mergeCell ref="AI299:AI302"/>
    <mergeCell ref="AG295:AG298"/>
    <mergeCell ref="AH295:AH298"/>
    <mergeCell ref="AI295:AI298"/>
    <mergeCell ref="A299:A302"/>
    <mergeCell ref="B299:B302"/>
    <mergeCell ref="C299:C302"/>
    <mergeCell ref="D299:D302"/>
    <mergeCell ref="E299:E302"/>
    <mergeCell ref="AC299:AC302"/>
    <mergeCell ref="AF291:AF294"/>
    <mergeCell ref="AG291:AG294"/>
    <mergeCell ref="AH291:AH294"/>
    <mergeCell ref="AI291:AI294"/>
    <mergeCell ref="A295:A298"/>
    <mergeCell ref="B295:E298"/>
    <mergeCell ref="AC295:AC298"/>
    <mergeCell ref="AD295:AD298"/>
    <mergeCell ref="AE295:AE298"/>
    <mergeCell ref="AF295:AF298"/>
    <mergeCell ref="AI287:AI290"/>
    <mergeCell ref="A291:A294"/>
    <mergeCell ref="B291:B294"/>
    <mergeCell ref="C291:C294"/>
    <mergeCell ref="D291:D294"/>
    <mergeCell ref="E291:E294"/>
    <mergeCell ref="AC291:AC294"/>
    <mergeCell ref="AD291:AD294"/>
    <mergeCell ref="AE291:AE294"/>
    <mergeCell ref="AC287:AC290"/>
    <mergeCell ref="AD287:AD290"/>
    <mergeCell ref="AE287:AE290"/>
    <mergeCell ref="AF287:AF290"/>
    <mergeCell ref="AG287:AG290"/>
    <mergeCell ref="AH287:AH290"/>
    <mergeCell ref="AF283:AF286"/>
    <mergeCell ref="AG283:AG286"/>
    <mergeCell ref="AH283:AH286"/>
    <mergeCell ref="AI283:AI286"/>
    <mergeCell ref="A287:A290"/>
    <mergeCell ref="B287:B290"/>
    <mergeCell ref="C287:C290"/>
    <mergeCell ref="D287:D290"/>
    <mergeCell ref="E287:E290"/>
    <mergeCell ref="AE279:AE282"/>
    <mergeCell ref="AF279:AF282"/>
    <mergeCell ref="AG279:AG282"/>
    <mergeCell ref="AH279:AH282"/>
    <mergeCell ref="AI279:AI282"/>
    <mergeCell ref="A283:A286"/>
    <mergeCell ref="B283:E286"/>
    <mergeCell ref="AC283:AC286"/>
    <mergeCell ref="AD283:AD286"/>
    <mergeCell ref="AE283:AE286"/>
    <mergeCell ref="AH275:AH278"/>
    <mergeCell ref="AI275:AI278"/>
    <mergeCell ref="A279:A282"/>
    <mergeCell ref="B279:B282"/>
    <mergeCell ref="C279:C282"/>
    <mergeCell ref="D279:D282"/>
    <mergeCell ref="E279:E282"/>
    <mergeCell ref="AC279:AC282"/>
    <mergeCell ref="AD279:AD282"/>
    <mergeCell ref="E275:E278"/>
    <mergeCell ref="AC275:AC278"/>
    <mergeCell ref="AD275:AD278"/>
    <mergeCell ref="AE275:AE278"/>
    <mergeCell ref="AF275:AF278"/>
    <mergeCell ref="AG275:AG278"/>
    <mergeCell ref="AE271:AE274"/>
    <mergeCell ref="AF271:AF274"/>
    <mergeCell ref="AG271:AG274"/>
    <mergeCell ref="AH271:AH274"/>
    <mergeCell ref="AI271:AI274"/>
    <mergeCell ref="A275:A278"/>
    <mergeCell ref="B275:B278"/>
    <mergeCell ref="C275:C278"/>
    <mergeCell ref="D275:D278"/>
    <mergeCell ref="AH267:AH270"/>
    <mergeCell ref="AI267:AI270"/>
    <mergeCell ref="A271:A274"/>
    <mergeCell ref="B271:B274"/>
    <mergeCell ref="C271:C274"/>
    <mergeCell ref="D271:D274"/>
    <mergeCell ref="E271:E274"/>
    <mergeCell ref="AC271:AC274"/>
    <mergeCell ref="AD271:AD274"/>
    <mergeCell ref="E267:E270"/>
    <mergeCell ref="AC267:AC270"/>
    <mergeCell ref="AD267:AD270"/>
    <mergeCell ref="AE267:AE270"/>
    <mergeCell ref="AF267:AF270"/>
    <mergeCell ref="AG267:AG270"/>
    <mergeCell ref="AE263:AE266"/>
    <mergeCell ref="AF263:AF266"/>
    <mergeCell ref="AG263:AG266"/>
    <mergeCell ref="AH263:AH266"/>
    <mergeCell ref="AI263:AI266"/>
    <mergeCell ref="A267:A270"/>
    <mergeCell ref="B267:B270"/>
    <mergeCell ref="C267:C270"/>
    <mergeCell ref="D267:D270"/>
    <mergeCell ref="AH259:AH262"/>
    <mergeCell ref="AI259:AI262"/>
    <mergeCell ref="A263:A266"/>
    <mergeCell ref="B263:B266"/>
    <mergeCell ref="C263:C266"/>
    <mergeCell ref="D263:D266"/>
    <mergeCell ref="E263:E266"/>
    <mergeCell ref="AC263:AC266"/>
    <mergeCell ref="AD263:AD266"/>
    <mergeCell ref="E259:E262"/>
    <mergeCell ref="AC259:AC262"/>
    <mergeCell ref="AD259:AD262"/>
    <mergeCell ref="AE259:AE262"/>
    <mergeCell ref="AF259:AF262"/>
    <mergeCell ref="AG259:AG262"/>
    <mergeCell ref="AE255:AE258"/>
    <mergeCell ref="AF255:AF258"/>
    <mergeCell ref="AG255:AG258"/>
    <mergeCell ref="AH255:AH258"/>
    <mergeCell ref="AI255:AI258"/>
    <mergeCell ref="A259:A262"/>
    <mergeCell ref="B259:B262"/>
    <mergeCell ref="C259:C262"/>
    <mergeCell ref="D259:D262"/>
    <mergeCell ref="AH251:AH254"/>
    <mergeCell ref="AI251:AI254"/>
    <mergeCell ref="A255:A258"/>
    <mergeCell ref="B255:B258"/>
    <mergeCell ref="C255:C258"/>
    <mergeCell ref="D255:D258"/>
    <mergeCell ref="E255:E258"/>
    <mergeCell ref="AC255:AC258"/>
    <mergeCell ref="AD255:AD258"/>
    <mergeCell ref="AG247:AG250"/>
    <mergeCell ref="AH247:AH250"/>
    <mergeCell ref="AI247:AI250"/>
    <mergeCell ref="A251:A254"/>
    <mergeCell ref="B251:E254"/>
    <mergeCell ref="AC251:AC254"/>
    <mergeCell ref="AD251:AD254"/>
    <mergeCell ref="AE251:AE254"/>
    <mergeCell ref="AF251:AF254"/>
    <mergeCell ref="AG251:AG254"/>
    <mergeCell ref="AH242:AH246"/>
    <mergeCell ref="AI242:AI246"/>
    <mergeCell ref="A247:A250"/>
    <mergeCell ref="B247:E250"/>
    <mergeCell ref="AC247:AC250"/>
    <mergeCell ref="AD247:AD250"/>
    <mergeCell ref="AE247:AE250"/>
    <mergeCell ref="AF247:AF250"/>
    <mergeCell ref="AG242:AG246"/>
    <mergeCell ref="AF242:AF246"/>
    <mergeCell ref="AI237:AI241"/>
    <mergeCell ref="A242:A246"/>
    <mergeCell ref="B242:B246"/>
    <mergeCell ref="C242:C246"/>
    <mergeCell ref="D242:D246"/>
    <mergeCell ref="E242:E246"/>
    <mergeCell ref="AC242:AC246"/>
    <mergeCell ref="AD242:AD246"/>
    <mergeCell ref="AE242:AE246"/>
    <mergeCell ref="AH237:AH241"/>
    <mergeCell ref="AG237:AG241"/>
    <mergeCell ref="AC237:AC241"/>
    <mergeCell ref="AD237:AD241"/>
    <mergeCell ref="AE237:AE241"/>
    <mergeCell ref="AF237:AF241"/>
    <mergeCell ref="AH232:AH236"/>
    <mergeCell ref="AI232:AI236"/>
    <mergeCell ref="A237:A241"/>
    <mergeCell ref="B237:B241"/>
    <mergeCell ref="C237:C241"/>
    <mergeCell ref="D237:D241"/>
    <mergeCell ref="E237:E241"/>
    <mergeCell ref="AG232:AG236"/>
    <mergeCell ref="AF232:AF236"/>
    <mergeCell ref="AI227:AI231"/>
    <mergeCell ref="A232:A236"/>
    <mergeCell ref="B232:B236"/>
    <mergeCell ref="C232:C236"/>
    <mergeCell ref="D232:D236"/>
    <mergeCell ref="E232:E236"/>
    <mergeCell ref="AC232:AC236"/>
    <mergeCell ref="AD232:AD236"/>
    <mergeCell ref="AE232:AE236"/>
    <mergeCell ref="AH227:AH231"/>
    <mergeCell ref="AG227:AG231"/>
    <mergeCell ref="AC227:AC231"/>
    <mergeCell ref="AD227:AD231"/>
    <mergeCell ref="AE227:AE231"/>
    <mergeCell ref="AF227:AF231"/>
    <mergeCell ref="AH222:AH226"/>
    <mergeCell ref="AI222:AI226"/>
    <mergeCell ref="A227:A231"/>
    <mergeCell ref="B227:B231"/>
    <mergeCell ref="C227:C231"/>
    <mergeCell ref="D227:D231"/>
    <mergeCell ref="E227:E231"/>
    <mergeCell ref="AG222:AG226"/>
    <mergeCell ref="AF222:AF226"/>
    <mergeCell ref="AI217:AI221"/>
    <mergeCell ref="A222:A226"/>
    <mergeCell ref="B222:B226"/>
    <mergeCell ref="C222:C226"/>
    <mergeCell ref="D222:D226"/>
    <mergeCell ref="E222:E226"/>
    <mergeCell ref="AC222:AC226"/>
    <mergeCell ref="AD222:AD226"/>
    <mergeCell ref="AE222:AE226"/>
    <mergeCell ref="AH217:AH221"/>
    <mergeCell ref="AG217:AG221"/>
    <mergeCell ref="AC217:AC221"/>
    <mergeCell ref="AD217:AD221"/>
    <mergeCell ref="AE217:AE221"/>
    <mergeCell ref="AF217:AF221"/>
    <mergeCell ref="AH212:AH216"/>
    <mergeCell ref="AI212:AI216"/>
    <mergeCell ref="A217:A221"/>
    <mergeCell ref="B217:B221"/>
    <mergeCell ref="C217:C221"/>
    <mergeCell ref="D217:D221"/>
    <mergeCell ref="E217:E221"/>
    <mergeCell ref="AG212:AG216"/>
    <mergeCell ref="AF212:AF216"/>
    <mergeCell ref="AI207:AI211"/>
    <mergeCell ref="A212:A216"/>
    <mergeCell ref="B212:B216"/>
    <mergeCell ref="C212:C216"/>
    <mergeCell ref="D212:D216"/>
    <mergeCell ref="E212:E216"/>
    <mergeCell ref="AC212:AC216"/>
    <mergeCell ref="AD212:AD216"/>
    <mergeCell ref="AE212:AE216"/>
    <mergeCell ref="AH207:AH211"/>
    <mergeCell ref="AG207:AG211"/>
    <mergeCell ref="AC207:AC211"/>
    <mergeCell ref="AD207:AD211"/>
    <mergeCell ref="AE207:AE211"/>
    <mergeCell ref="AF207:AF211"/>
    <mergeCell ref="AH202:AH206"/>
    <mergeCell ref="AI202:AI206"/>
    <mergeCell ref="A207:A211"/>
    <mergeCell ref="B207:B211"/>
    <mergeCell ref="C207:C211"/>
    <mergeCell ref="D207:D211"/>
    <mergeCell ref="E207:E211"/>
    <mergeCell ref="AG202:AG206"/>
    <mergeCell ref="AF202:AF206"/>
    <mergeCell ref="AI197:AI201"/>
    <mergeCell ref="A202:A206"/>
    <mergeCell ref="B202:B206"/>
    <mergeCell ref="C202:C206"/>
    <mergeCell ref="D202:D206"/>
    <mergeCell ref="E202:E206"/>
    <mergeCell ref="AC202:AC206"/>
    <mergeCell ref="AD202:AD206"/>
    <mergeCell ref="AE202:AE206"/>
    <mergeCell ref="AH197:AH201"/>
    <mergeCell ref="AG197:AG201"/>
    <mergeCell ref="AC197:AC201"/>
    <mergeCell ref="AD197:AD201"/>
    <mergeCell ref="AE197:AE201"/>
    <mergeCell ref="AF197:AF201"/>
    <mergeCell ref="AH192:AH196"/>
    <mergeCell ref="AI192:AI196"/>
    <mergeCell ref="A197:A201"/>
    <mergeCell ref="B197:B201"/>
    <mergeCell ref="C197:C201"/>
    <mergeCell ref="D197:D201"/>
    <mergeCell ref="E197:E201"/>
    <mergeCell ref="AG192:AG196"/>
    <mergeCell ref="AF192:AF196"/>
    <mergeCell ref="AI187:AI191"/>
    <mergeCell ref="A192:A196"/>
    <mergeCell ref="B192:B196"/>
    <mergeCell ref="C192:C196"/>
    <mergeCell ref="D192:D196"/>
    <mergeCell ref="E192:E196"/>
    <mergeCell ref="AC192:AC196"/>
    <mergeCell ref="AD192:AD196"/>
    <mergeCell ref="AE192:AE196"/>
    <mergeCell ref="AH187:AH191"/>
    <mergeCell ref="AG187:AG191"/>
    <mergeCell ref="AC187:AC191"/>
    <mergeCell ref="AD187:AD191"/>
    <mergeCell ref="AE187:AE191"/>
    <mergeCell ref="AF187:AF191"/>
    <mergeCell ref="AF183:AF186"/>
    <mergeCell ref="AG183:AG186"/>
    <mergeCell ref="AH183:AH186"/>
    <mergeCell ref="AI183:AI186"/>
    <mergeCell ref="A187:A191"/>
    <mergeCell ref="B187:B191"/>
    <mergeCell ref="C187:C191"/>
    <mergeCell ref="D187:D191"/>
    <mergeCell ref="E187:E191"/>
    <mergeCell ref="A183:A186"/>
    <mergeCell ref="B183:E186"/>
    <mergeCell ref="AC183:AC186"/>
    <mergeCell ref="AD183:AD186"/>
    <mergeCell ref="AE183:AE186"/>
    <mergeCell ref="AI178:AI182"/>
    <mergeCell ref="AH178:AH182"/>
    <mergeCell ref="AG178:AG182"/>
    <mergeCell ref="AC178:AC182"/>
    <mergeCell ref="AD178:AD182"/>
    <mergeCell ref="AE178:AE182"/>
    <mergeCell ref="AF178:AF182"/>
    <mergeCell ref="AH173:AH177"/>
    <mergeCell ref="AI173:AI177"/>
    <mergeCell ref="A178:A182"/>
    <mergeCell ref="B178:B182"/>
    <mergeCell ref="C178:C182"/>
    <mergeCell ref="D178:D182"/>
    <mergeCell ref="E178:E182"/>
    <mergeCell ref="AG173:AG177"/>
    <mergeCell ref="AF173:AF177"/>
    <mergeCell ref="AI168:AI172"/>
    <mergeCell ref="A173:A177"/>
    <mergeCell ref="B173:B177"/>
    <mergeCell ref="C173:C177"/>
    <mergeCell ref="D173:D177"/>
    <mergeCell ref="E173:E177"/>
    <mergeCell ref="AC173:AC177"/>
    <mergeCell ref="AD173:AD177"/>
    <mergeCell ref="AE173:AE177"/>
    <mergeCell ref="AH168:AH172"/>
    <mergeCell ref="AG168:AG172"/>
    <mergeCell ref="AC168:AC172"/>
    <mergeCell ref="AD168:AD172"/>
    <mergeCell ref="AE168:AE172"/>
    <mergeCell ref="AF168:AF172"/>
    <mergeCell ref="AH163:AH167"/>
    <mergeCell ref="AI163:AI167"/>
    <mergeCell ref="A168:A172"/>
    <mergeCell ref="B168:B172"/>
    <mergeCell ref="C168:C172"/>
    <mergeCell ref="D168:D172"/>
    <mergeCell ref="E168:E172"/>
    <mergeCell ref="AG163:AG167"/>
    <mergeCell ref="AF163:AF167"/>
    <mergeCell ref="AI158:AI162"/>
    <mergeCell ref="A163:A167"/>
    <mergeCell ref="B163:B167"/>
    <mergeCell ref="C163:C167"/>
    <mergeCell ref="D163:D167"/>
    <mergeCell ref="E163:E167"/>
    <mergeCell ref="AC163:AC167"/>
    <mergeCell ref="AD163:AD167"/>
    <mergeCell ref="AE163:AE167"/>
    <mergeCell ref="AH158:AH162"/>
    <mergeCell ref="AG158:AG162"/>
    <mergeCell ref="AC158:AC162"/>
    <mergeCell ref="AD158:AD162"/>
    <mergeCell ref="AE158:AE162"/>
    <mergeCell ref="AF158:AF162"/>
    <mergeCell ref="AH153:AH157"/>
    <mergeCell ref="AI153:AI157"/>
    <mergeCell ref="A158:A162"/>
    <mergeCell ref="B158:B162"/>
    <mergeCell ref="C158:C162"/>
    <mergeCell ref="D158:D162"/>
    <mergeCell ref="E158:E162"/>
    <mergeCell ref="AG153:AG157"/>
    <mergeCell ref="AF153:AF157"/>
    <mergeCell ref="AI148:AI152"/>
    <mergeCell ref="A153:A157"/>
    <mergeCell ref="B153:B157"/>
    <mergeCell ref="C153:C157"/>
    <mergeCell ref="D153:D157"/>
    <mergeCell ref="E153:E157"/>
    <mergeCell ref="AC153:AC157"/>
    <mergeCell ref="AD153:AD157"/>
    <mergeCell ref="AE153:AE157"/>
    <mergeCell ref="AH148:AH152"/>
    <mergeCell ref="AG148:AG152"/>
    <mergeCell ref="AC148:AC152"/>
    <mergeCell ref="AD148:AD152"/>
    <mergeCell ref="AE148:AE152"/>
    <mergeCell ref="AF148:AF152"/>
    <mergeCell ref="AH143:AH147"/>
    <mergeCell ref="AI143:AI147"/>
    <mergeCell ref="A148:A152"/>
    <mergeCell ref="B148:B152"/>
    <mergeCell ref="C148:C152"/>
    <mergeCell ref="D148:D152"/>
    <mergeCell ref="E148:E152"/>
    <mergeCell ref="AG143:AG147"/>
    <mergeCell ref="AF143:AF147"/>
    <mergeCell ref="AI138:AI142"/>
    <mergeCell ref="A143:A147"/>
    <mergeCell ref="B143:B147"/>
    <mergeCell ref="C143:C147"/>
    <mergeCell ref="D143:D147"/>
    <mergeCell ref="E143:E147"/>
    <mergeCell ref="AC143:AC147"/>
    <mergeCell ref="AD143:AD147"/>
    <mergeCell ref="AE143:AE147"/>
    <mergeCell ref="AH138:AH142"/>
    <mergeCell ref="AG138:AG142"/>
    <mergeCell ref="AC138:AC142"/>
    <mergeCell ref="AD138:AD142"/>
    <mergeCell ref="AE138:AE142"/>
    <mergeCell ref="AF138:AF142"/>
    <mergeCell ref="AH133:AH137"/>
    <mergeCell ref="AI133:AI137"/>
    <mergeCell ref="A138:A142"/>
    <mergeCell ref="B138:B142"/>
    <mergeCell ref="C138:C142"/>
    <mergeCell ref="D138:D142"/>
    <mergeCell ref="E138:E142"/>
    <mergeCell ref="AG133:AG137"/>
    <mergeCell ref="AF133:AF137"/>
    <mergeCell ref="AI128:AI132"/>
    <mergeCell ref="A133:A137"/>
    <mergeCell ref="B133:B137"/>
    <mergeCell ref="C133:C137"/>
    <mergeCell ref="D133:D137"/>
    <mergeCell ref="E133:E137"/>
    <mergeCell ref="AC133:AC137"/>
    <mergeCell ref="AD133:AD137"/>
    <mergeCell ref="AE133:AE137"/>
    <mergeCell ref="AH128:AH132"/>
    <mergeCell ref="AG128:AG132"/>
    <mergeCell ref="AC128:AC132"/>
    <mergeCell ref="AD128:AD132"/>
    <mergeCell ref="AE128:AE132"/>
    <mergeCell ref="AF128:AF132"/>
    <mergeCell ref="A128:A132"/>
    <mergeCell ref="B128:B132"/>
    <mergeCell ref="C128:C132"/>
    <mergeCell ref="D128:D132"/>
    <mergeCell ref="E128:E132"/>
    <mergeCell ref="AH123:AH127"/>
    <mergeCell ref="AI123:AI127"/>
    <mergeCell ref="AG123:AG127"/>
    <mergeCell ref="AD123:AD127"/>
    <mergeCell ref="AE123:AE127"/>
    <mergeCell ref="AF123:AF127"/>
    <mergeCell ref="AG119:AG122"/>
    <mergeCell ref="AH119:AH122"/>
    <mergeCell ref="AI119:AI122"/>
    <mergeCell ref="A123:A127"/>
    <mergeCell ref="B123:B127"/>
    <mergeCell ref="C123:C127"/>
    <mergeCell ref="D123:D127"/>
    <mergeCell ref="E123:E127"/>
    <mergeCell ref="AC123:AC127"/>
    <mergeCell ref="AG115:AG118"/>
    <mergeCell ref="AH115:AH118"/>
    <mergeCell ref="AI115:AI118"/>
    <mergeCell ref="A119:A122"/>
    <mergeCell ref="B119:E122"/>
    <mergeCell ref="AC119:AC122"/>
    <mergeCell ref="AD119:AD122"/>
    <mergeCell ref="AE119:AE122"/>
    <mergeCell ref="AF119:AF122"/>
    <mergeCell ref="A115:A118"/>
    <mergeCell ref="B115:E118"/>
    <mergeCell ref="AC115:AC118"/>
    <mergeCell ref="AD115:AD118"/>
    <mergeCell ref="AE115:AE118"/>
    <mergeCell ref="AF115:AF118"/>
    <mergeCell ref="AD111:AD114"/>
    <mergeCell ref="AE111:AE114"/>
    <mergeCell ref="AF111:AF114"/>
    <mergeCell ref="AG111:AG114"/>
    <mergeCell ref="AH111:AH114"/>
    <mergeCell ref="AI111:AI114"/>
    <mergeCell ref="A111:A114"/>
    <mergeCell ref="B111:E114"/>
    <mergeCell ref="AC111:AC114"/>
    <mergeCell ref="AF107:AF110"/>
    <mergeCell ref="AG107:AG110"/>
    <mergeCell ref="AH107:AH110"/>
    <mergeCell ref="AI107:AI110"/>
    <mergeCell ref="AI103:AI106"/>
    <mergeCell ref="A107:A110"/>
    <mergeCell ref="B107:B110"/>
    <mergeCell ref="C107:C110"/>
    <mergeCell ref="D107:D110"/>
    <mergeCell ref="E107:E110"/>
    <mergeCell ref="AC107:AC110"/>
    <mergeCell ref="AD107:AD110"/>
    <mergeCell ref="AE107:AE110"/>
    <mergeCell ref="AC103:AC106"/>
    <mergeCell ref="AD103:AD106"/>
    <mergeCell ref="AE103:AE106"/>
    <mergeCell ref="AF103:AF106"/>
    <mergeCell ref="AG103:AG106"/>
    <mergeCell ref="AH103:AH106"/>
    <mergeCell ref="AF99:AF102"/>
    <mergeCell ref="AG99:AG102"/>
    <mergeCell ref="AH99:AH102"/>
    <mergeCell ref="AI99:AI102"/>
    <mergeCell ref="A103:A106"/>
    <mergeCell ref="B103:B106"/>
    <mergeCell ref="C103:C106"/>
    <mergeCell ref="D103:D106"/>
    <mergeCell ref="E103:E106"/>
    <mergeCell ref="AI95:AI98"/>
    <mergeCell ref="A99:A102"/>
    <mergeCell ref="B99:B102"/>
    <mergeCell ref="C99:C102"/>
    <mergeCell ref="D99:D102"/>
    <mergeCell ref="E99:E102"/>
    <mergeCell ref="AC99:AC102"/>
    <mergeCell ref="AD99:AD102"/>
    <mergeCell ref="AE99:AE102"/>
    <mergeCell ref="AC95:AC98"/>
    <mergeCell ref="AD95:AD98"/>
    <mergeCell ref="AE95:AE98"/>
    <mergeCell ref="AF95:AF98"/>
    <mergeCell ref="AG95:AG98"/>
    <mergeCell ref="AH95:AH98"/>
    <mergeCell ref="A95:A98"/>
    <mergeCell ref="B95:B98"/>
    <mergeCell ref="C95:C98"/>
    <mergeCell ref="D95:D98"/>
    <mergeCell ref="E95:E98"/>
    <mergeCell ref="AI91:AI94"/>
    <mergeCell ref="AC91:AC94"/>
    <mergeCell ref="AD91:AD94"/>
    <mergeCell ref="AE91:AE94"/>
    <mergeCell ref="AF91:AF94"/>
    <mergeCell ref="AG91:AG94"/>
    <mergeCell ref="AH91:AH94"/>
    <mergeCell ref="AF87:AF90"/>
    <mergeCell ref="AG87:AG90"/>
    <mergeCell ref="AH87:AH90"/>
    <mergeCell ref="AI87:AI90"/>
    <mergeCell ref="A91:A94"/>
    <mergeCell ref="B91:B94"/>
    <mergeCell ref="C91:C94"/>
    <mergeCell ref="D91:D94"/>
    <mergeCell ref="E91:E94"/>
    <mergeCell ref="AI83:AI86"/>
    <mergeCell ref="A87:A90"/>
    <mergeCell ref="B87:B90"/>
    <mergeCell ref="C87:C90"/>
    <mergeCell ref="D87:D90"/>
    <mergeCell ref="E87:E90"/>
    <mergeCell ref="AC87:AC90"/>
    <mergeCell ref="AD87:AD90"/>
    <mergeCell ref="AE87:AE90"/>
    <mergeCell ref="AC83:AC86"/>
    <mergeCell ref="AD83:AD86"/>
    <mergeCell ref="AE83:AE86"/>
    <mergeCell ref="AF83:AF86"/>
    <mergeCell ref="AG83:AG86"/>
    <mergeCell ref="AH83:AH86"/>
    <mergeCell ref="A83:A86"/>
    <mergeCell ref="B83:B86"/>
    <mergeCell ref="C83:C86"/>
    <mergeCell ref="D83:D86"/>
    <mergeCell ref="E83:E86"/>
    <mergeCell ref="AD79:AD82"/>
    <mergeCell ref="AE79:AE82"/>
    <mergeCell ref="AF79:AF82"/>
    <mergeCell ref="AG79:AG82"/>
    <mergeCell ref="AH79:AH82"/>
    <mergeCell ref="AI79:AI82"/>
    <mergeCell ref="AG75:AG78"/>
    <mergeCell ref="AH75:AH78"/>
    <mergeCell ref="AI75:AI78"/>
    <mergeCell ref="A79:A82"/>
    <mergeCell ref="B79:B82"/>
    <mergeCell ref="C79:C82"/>
    <mergeCell ref="D79:D82"/>
    <mergeCell ref="E79:E82"/>
    <mergeCell ref="AC79:AC82"/>
    <mergeCell ref="A75:A78"/>
    <mergeCell ref="B75:E78"/>
    <mergeCell ref="AC75:AC78"/>
    <mergeCell ref="AD75:AD78"/>
    <mergeCell ref="AE75:AE78"/>
    <mergeCell ref="AF75:AF78"/>
    <mergeCell ref="AF71:AF74"/>
    <mergeCell ref="AG71:AG74"/>
    <mergeCell ref="AH71:AH74"/>
    <mergeCell ref="AI71:AI74"/>
    <mergeCell ref="AI67:AI70"/>
    <mergeCell ref="A71:A74"/>
    <mergeCell ref="B71:B74"/>
    <mergeCell ref="C71:C74"/>
    <mergeCell ref="D71:D74"/>
    <mergeCell ref="E71:E74"/>
    <mergeCell ref="AC71:AC74"/>
    <mergeCell ref="AD71:AD74"/>
    <mergeCell ref="AE71:AE74"/>
    <mergeCell ref="AC67:AC70"/>
    <mergeCell ref="AD67:AD70"/>
    <mergeCell ref="AE67:AE70"/>
    <mergeCell ref="AF67:AF70"/>
    <mergeCell ref="AG67:AG70"/>
    <mergeCell ref="AH67:AH70"/>
    <mergeCell ref="AF63:AF66"/>
    <mergeCell ref="AG63:AG66"/>
    <mergeCell ref="AH63:AH66"/>
    <mergeCell ref="AI63:AI66"/>
    <mergeCell ref="A67:A70"/>
    <mergeCell ref="B67:B70"/>
    <mergeCell ref="C67:C70"/>
    <mergeCell ref="D67:D70"/>
    <mergeCell ref="E67:E70"/>
    <mergeCell ref="A63:A66"/>
    <mergeCell ref="B63:E66"/>
    <mergeCell ref="AC63:AC66"/>
    <mergeCell ref="AD63:AD66"/>
    <mergeCell ref="AE63:AE66"/>
    <mergeCell ref="AI59:AI62"/>
    <mergeCell ref="AE61:AE62"/>
    <mergeCell ref="AF61:AF62"/>
    <mergeCell ref="AH59:AH62"/>
    <mergeCell ref="AG59:AG62"/>
    <mergeCell ref="AC59:AC62"/>
    <mergeCell ref="AD59:AD62"/>
    <mergeCell ref="AE59:AE60"/>
    <mergeCell ref="AF59:AF60"/>
    <mergeCell ref="A59:A62"/>
    <mergeCell ref="B59:B62"/>
    <mergeCell ref="C59:C62"/>
    <mergeCell ref="D59:D62"/>
    <mergeCell ref="E59:E62"/>
    <mergeCell ref="AH55:AH58"/>
    <mergeCell ref="AI55:AI58"/>
    <mergeCell ref="AE57:AE58"/>
    <mergeCell ref="AF57:AF58"/>
    <mergeCell ref="AG55:AG58"/>
    <mergeCell ref="E55:E58"/>
    <mergeCell ref="AC55:AC58"/>
    <mergeCell ref="AD55:AD58"/>
    <mergeCell ref="AE55:AE56"/>
    <mergeCell ref="AF55:AF56"/>
    <mergeCell ref="AE51:AE54"/>
    <mergeCell ref="AF51:AF54"/>
    <mergeCell ref="AG51:AG54"/>
    <mergeCell ref="AH51:AH54"/>
    <mergeCell ref="AI51:AI54"/>
    <mergeCell ref="A55:A58"/>
    <mergeCell ref="B55:B58"/>
    <mergeCell ref="C55:C58"/>
    <mergeCell ref="D55:D58"/>
    <mergeCell ref="A51:A54"/>
    <mergeCell ref="B51:B54"/>
    <mergeCell ref="C51:C54"/>
    <mergeCell ref="D51:D54"/>
    <mergeCell ref="E51:E54"/>
    <mergeCell ref="AC51:AC54"/>
    <mergeCell ref="AD51:AD54"/>
    <mergeCell ref="AH47:AH50"/>
    <mergeCell ref="AI47:AI50"/>
    <mergeCell ref="AE49:AE50"/>
    <mergeCell ref="AF49:AF50"/>
    <mergeCell ref="AG47:AG50"/>
    <mergeCell ref="AF47:AF48"/>
    <mergeCell ref="AI43:AI46"/>
    <mergeCell ref="A47:A50"/>
    <mergeCell ref="B47:B50"/>
    <mergeCell ref="C47:C50"/>
    <mergeCell ref="D47:D50"/>
    <mergeCell ref="E47:E50"/>
    <mergeCell ref="AC47:AC50"/>
    <mergeCell ref="AD47:AD50"/>
    <mergeCell ref="AE47:AE48"/>
    <mergeCell ref="AH43:AH46"/>
    <mergeCell ref="AG43:AG46"/>
    <mergeCell ref="AC43:AC46"/>
    <mergeCell ref="AD43:AD46"/>
    <mergeCell ref="AE43:AE46"/>
    <mergeCell ref="AF43:AF46"/>
    <mergeCell ref="A43:A46"/>
    <mergeCell ref="B43:B46"/>
    <mergeCell ref="C43:C46"/>
    <mergeCell ref="D43:D46"/>
    <mergeCell ref="E43:E46"/>
    <mergeCell ref="C35:C38"/>
    <mergeCell ref="D35:D38"/>
    <mergeCell ref="E35:E38"/>
    <mergeCell ref="A39:A42"/>
    <mergeCell ref="B39:B42"/>
    <mergeCell ref="C39:C42"/>
    <mergeCell ref="D39:D42"/>
    <mergeCell ref="E39:E42"/>
    <mergeCell ref="A27:A30"/>
    <mergeCell ref="B27:B30"/>
    <mergeCell ref="C27:C30"/>
    <mergeCell ref="D27:D30"/>
    <mergeCell ref="E27:E30"/>
    <mergeCell ref="A31:A34"/>
    <mergeCell ref="B31:B34"/>
    <mergeCell ref="C31:C34"/>
    <mergeCell ref="D31:D34"/>
    <mergeCell ref="E31:E34"/>
    <mergeCell ref="AI23:AI26"/>
    <mergeCell ref="AH23:AH26"/>
    <mergeCell ref="AG23:AG26"/>
    <mergeCell ref="AC23:AC42"/>
    <mergeCell ref="AD23:AD42"/>
    <mergeCell ref="AE23:AE26"/>
    <mergeCell ref="AF23:AF26"/>
    <mergeCell ref="A23:A26"/>
    <mergeCell ref="B23:B26"/>
    <mergeCell ref="C23:C26"/>
    <mergeCell ref="D23:D26"/>
    <mergeCell ref="E23:E26"/>
    <mergeCell ref="AG19:AG22"/>
    <mergeCell ref="AH19:AH22"/>
    <mergeCell ref="AI19:AI22"/>
    <mergeCell ref="AH15:AH18"/>
    <mergeCell ref="AI15:AI18"/>
    <mergeCell ref="A19:A22"/>
    <mergeCell ref="B19:E22"/>
    <mergeCell ref="AC19:AC22"/>
    <mergeCell ref="AD19:AD22"/>
    <mergeCell ref="AE19:AE22"/>
    <mergeCell ref="AF19:AF22"/>
    <mergeCell ref="A15:A18"/>
    <mergeCell ref="B15:E18"/>
    <mergeCell ref="AC15:AC18"/>
    <mergeCell ref="AD15:AD18"/>
    <mergeCell ref="AE15:AE18"/>
    <mergeCell ref="AF15:AF18"/>
    <mergeCell ref="AG15:AG18"/>
    <mergeCell ref="A35:A38"/>
    <mergeCell ref="B35:B38"/>
    <mergeCell ref="AE11:AE14"/>
    <mergeCell ref="AF11:AF14"/>
    <mergeCell ref="AG11:AG14"/>
    <mergeCell ref="AH11:AH14"/>
    <mergeCell ref="AI11:AI14"/>
    <mergeCell ref="AH7:AH10"/>
    <mergeCell ref="AI7:AI10"/>
    <mergeCell ref="A11:A14"/>
    <mergeCell ref="B11:B14"/>
    <mergeCell ref="C11:C14"/>
    <mergeCell ref="D11:D14"/>
    <mergeCell ref="E11:E14"/>
    <mergeCell ref="AC11:AC14"/>
    <mergeCell ref="AD11:AD14"/>
    <mergeCell ref="A7:A10"/>
    <mergeCell ref="B7:E10"/>
    <mergeCell ref="AC7:AC10"/>
    <mergeCell ref="AD7:AD10"/>
    <mergeCell ref="AE7:AE10"/>
    <mergeCell ref="AF7:AF10"/>
    <mergeCell ref="AG7:AG10"/>
    <mergeCell ref="AF4:AF5"/>
    <mergeCell ref="AG4:AG5"/>
    <mergeCell ref="AE3:AE5"/>
    <mergeCell ref="AH3:AH5"/>
    <mergeCell ref="AI3:AI5"/>
    <mergeCell ref="G4:G5"/>
    <mergeCell ref="H4:L4"/>
    <mergeCell ref="M4:Q4"/>
    <mergeCell ref="R4:Y4"/>
    <mergeCell ref="AB4:AB5"/>
    <mergeCell ref="A2:AI2"/>
    <mergeCell ref="A3:A5"/>
    <mergeCell ref="B3:B5"/>
    <mergeCell ref="C3:C5"/>
    <mergeCell ref="D3:E4"/>
    <mergeCell ref="F3:F5"/>
    <mergeCell ref="G3:AB3"/>
    <mergeCell ref="AC3:AC5"/>
    <mergeCell ref="AD3:AD5"/>
  </mergeCells>
  <conditionalFormatting sqref="D299:E302 D63:E74 E303:E306 AC1 D1:E1 D303:D334 AC247:AC250 AC183:AC186 D279:E282 AC3:AC5 AC75 D23:E27 D395:E406 AC347:AC406 D413:E1048576 AC413:AC1048576 F6:AI6 D3:E18 AC7:AC18 AC43:AC66 D43:E54 AC83:AC118">
    <cfRule type="cellIs" dxfId="64" priority="72" operator="equal">
      <formula>0</formula>
    </cfRule>
  </conditionalFormatting>
  <conditionalFormatting sqref="D79:E82">
    <cfRule type="cellIs" dxfId="63" priority="71" operator="equal">
      <formula>0</formula>
    </cfRule>
  </conditionalFormatting>
  <conditionalFormatting sqref="D19:E22 AC19:AC22">
    <cfRule type="cellIs" dxfId="62" priority="70" operator="equal">
      <formula>0</formula>
    </cfRule>
  </conditionalFormatting>
  <conditionalFormatting sqref="E55:E58">
    <cfRule type="cellIs" dxfId="61" priority="65" operator="equal">
      <formula>0</formula>
    </cfRule>
  </conditionalFormatting>
  <conditionalFormatting sqref="E59:E62">
    <cfRule type="cellIs" dxfId="60" priority="64" operator="equal">
      <formula>0</formula>
    </cfRule>
  </conditionalFormatting>
  <conditionalFormatting sqref="E43:E54">
    <cfRule type="cellIs" dxfId="59" priority="63" operator="equal">
      <formula>0</formula>
    </cfRule>
  </conditionalFormatting>
  <conditionalFormatting sqref="E47:E54">
    <cfRule type="cellIs" dxfId="58" priority="62" operator="equal">
      <formula>0</formula>
    </cfRule>
  </conditionalFormatting>
  <conditionalFormatting sqref="E51:E54">
    <cfRule type="cellIs" dxfId="57" priority="61" operator="equal">
      <formula>0</formula>
    </cfRule>
  </conditionalFormatting>
  <conditionalFormatting sqref="AC23">
    <cfRule type="cellIs" dxfId="56" priority="59" operator="equal">
      <formula>0</formula>
    </cfRule>
  </conditionalFormatting>
  <conditionalFormatting sqref="E331:E334 E339:E342">
    <cfRule type="cellIs" dxfId="55" priority="54" operator="equal">
      <formula>0</formula>
    </cfRule>
  </conditionalFormatting>
  <conditionalFormatting sqref="E307:E314">
    <cfRule type="cellIs" dxfId="54" priority="57" operator="equal">
      <formula>0</formula>
    </cfRule>
  </conditionalFormatting>
  <conditionalFormatting sqref="E315:E322">
    <cfRule type="cellIs" dxfId="53" priority="56" operator="equal">
      <formula>0</formula>
    </cfRule>
  </conditionalFormatting>
  <conditionalFormatting sqref="E323:E330">
    <cfRule type="cellIs" dxfId="52" priority="55" operator="equal">
      <formula>0</formula>
    </cfRule>
  </conditionalFormatting>
  <conditionalFormatting sqref="D347:E350 D351:D374">
    <cfRule type="cellIs" dxfId="51" priority="53" operator="equal">
      <formula>0</formula>
    </cfRule>
  </conditionalFormatting>
  <conditionalFormatting sqref="AC295:AC298">
    <cfRule type="cellIs" dxfId="50" priority="52" operator="equal">
      <formula>0</formula>
    </cfRule>
  </conditionalFormatting>
  <conditionalFormatting sqref="AC343:AC346">
    <cfRule type="cellIs" dxfId="49" priority="51" operator="equal">
      <formula>0</formula>
    </cfRule>
  </conditionalFormatting>
  <conditionalFormatting sqref="E351:E358">
    <cfRule type="cellIs" dxfId="48" priority="50" operator="equal">
      <formula>0</formula>
    </cfRule>
  </conditionalFormatting>
  <conditionalFormatting sqref="E359:E362">
    <cfRule type="cellIs" dxfId="47" priority="49" operator="equal">
      <formula>0</formula>
    </cfRule>
  </conditionalFormatting>
  <conditionalFormatting sqref="E363:E370">
    <cfRule type="cellIs" dxfId="46" priority="48" operator="equal">
      <formula>0</formula>
    </cfRule>
  </conditionalFormatting>
  <conditionalFormatting sqref="E371:E374">
    <cfRule type="cellIs" dxfId="45" priority="47" operator="equal">
      <formula>0</formula>
    </cfRule>
  </conditionalFormatting>
  <conditionalFormatting sqref="D339:D342">
    <cfRule type="cellIs" dxfId="44" priority="46" operator="equal">
      <formula>0</formula>
    </cfRule>
  </conditionalFormatting>
  <conditionalFormatting sqref="D375:D382">
    <cfRule type="cellIs" dxfId="43" priority="45" operator="equal">
      <formula>0</formula>
    </cfRule>
  </conditionalFormatting>
  <conditionalFormatting sqref="E375:E378">
    <cfRule type="cellIs" dxfId="42" priority="44" operator="equal">
      <formula>0</formula>
    </cfRule>
  </conditionalFormatting>
  <conditionalFormatting sqref="E379:E382">
    <cfRule type="cellIs" dxfId="41" priority="43" operator="equal">
      <formula>0</formula>
    </cfRule>
  </conditionalFormatting>
  <conditionalFormatting sqref="D383:D390">
    <cfRule type="cellIs" dxfId="40" priority="42" operator="equal">
      <formula>0</formula>
    </cfRule>
  </conditionalFormatting>
  <conditionalFormatting sqref="E383:E386">
    <cfRule type="cellIs" dxfId="39" priority="41" operator="equal">
      <formula>0</formula>
    </cfRule>
  </conditionalFormatting>
  <conditionalFormatting sqref="E387:E390">
    <cfRule type="cellIs" dxfId="38" priority="40" operator="equal">
      <formula>0</formula>
    </cfRule>
  </conditionalFormatting>
  <conditionalFormatting sqref="D391:D394">
    <cfRule type="cellIs" dxfId="37" priority="39" operator="equal">
      <formula>0</formula>
    </cfRule>
  </conditionalFormatting>
  <conditionalFormatting sqref="E391:E394">
    <cfRule type="cellIs" dxfId="36" priority="38" operator="equal">
      <formula>0</formula>
    </cfRule>
  </conditionalFormatting>
  <conditionalFormatting sqref="AC251:AC254">
    <cfRule type="cellIs" dxfId="35" priority="36" operator="equal">
      <formula>0</formula>
    </cfRule>
  </conditionalFormatting>
  <conditionalFormatting sqref="D255:E258 AC255:AC258">
    <cfRule type="cellIs" dxfId="34" priority="37" operator="equal">
      <formula>0</formula>
    </cfRule>
  </conditionalFormatting>
  <conditionalFormatting sqref="D259:E262">
    <cfRule type="cellIs" dxfId="33" priority="35" operator="equal">
      <formula>0</formula>
    </cfRule>
  </conditionalFormatting>
  <conditionalFormatting sqref="D263:E266">
    <cfRule type="cellIs" dxfId="32" priority="34" operator="equal">
      <formula>0</formula>
    </cfRule>
  </conditionalFormatting>
  <conditionalFormatting sqref="D267:E270">
    <cfRule type="cellIs" dxfId="31" priority="33" operator="equal">
      <formula>0</formula>
    </cfRule>
  </conditionalFormatting>
  <conditionalFormatting sqref="D271:E274">
    <cfRule type="cellIs" dxfId="30" priority="32" operator="equal">
      <formula>0</formula>
    </cfRule>
  </conditionalFormatting>
  <conditionalFormatting sqref="D275:E282">
    <cfRule type="cellIs" dxfId="29" priority="31" operator="equal">
      <formula>0</formula>
    </cfRule>
  </conditionalFormatting>
  <conditionalFormatting sqref="D287:E290">
    <cfRule type="cellIs" dxfId="28" priority="30" operator="equal">
      <formula>0</formula>
    </cfRule>
  </conditionalFormatting>
  <conditionalFormatting sqref="AC283:AC286">
    <cfRule type="cellIs" dxfId="27" priority="29" operator="equal">
      <formula>0</formula>
    </cfRule>
  </conditionalFormatting>
  <conditionalFormatting sqref="D291:E294">
    <cfRule type="cellIs" dxfId="26" priority="28" operator="equal">
      <formula>0</formula>
    </cfRule>
  </conditionalFormatting>
  <conditionalFormatting sqref="D55:D58">
    <cfRule type="cellIs" dxfId="25" priority="27" operator="equal">
      <formula>0</formula>
    </cfRule>
  </conditionalFormatting>
  <conditionalFormatting sqref="D43:D54">
    <cfRule type="cellIs" dxfId="24" priority="26" operator="equal">
      <formula>0</formula>
    </cfRule>
  </conditionalFormatting>
  <conditionalFormatting sqref="D59:D62">
    <cfRule type="cellIs" dxfId="23" priority="25" operator="equal">
      <formula>0</formula>
    </cfRule>
  </conditionalFormatting>
  <conditionalFormatting sqref="D47:D54">
    <cfRule type="cellIs" dxfId="22" priority="24" operator="equal">
      <formula>0</formula>
    </cfRule>
  </conditionalFormatting>
  <conditionalFormatting sqref="D51:D54">
    <cfRule type="cellIs" dxfId="21" priority="23" operator="equal">
      <formula>0</formula>
    </cfRule>
  </conditionalFormatting>
  <conditionalFormatting sqref="D83:E86">
    <cfRule type="cellIs" dxfId="20" priority="22" operator="equal">
      <formula>0</formula>
    </cfRule>
  </conditionalFormatting>
  <conditionalFormatting sqref="D87:E90">
    <cfRule type="cellIs" dxfId="19" priority="21" operator="equal">
      <formula>0</formula>
    </cfRule>
  </conditionalFormatting>
  <conditionalFormatting sqref="D91:E94">
    <cfRule type="cellIs" dxfId="18" priority="20" operator="equal">
      <formula>0</formula>
    </cfRule>
  </conditionalFormatting>
  <conditionalFormatting sqref="D95:E98">
    <cfRule type="cellIs" dxfId="17" priority="18" operator="equal">
      <formula>0</formula>
    </cfRule>
  </conditionalFormatting>
  <conditionalFormatting sqref="D99:E102">
    <cfRule type="cellIs" dxfId="16" priority="17" operator="equal">
      <formula>0</formula>
    </cfRule>
  </conditionalFormatting>
  <conditionalFormatting sqref="D103:E106">
    <cfRule type="cellIs" dxfId="15" priority="16" operator="equal">
      <formula>0</formula>
    </cfRule>
  </conditionalFormatting>
  <conditionalFormatting sqref="D107:E110">
    <cfRule type="cellIs" dxfId="14" priority="15" operator="equal">
      <formula>0</formula>
    </cfRule>
  </conditionalFormatting>
  <conditionalFormatting sqref="AC67:AC74">
    <cfRule type="cellIs" dxfId="13" priority="14" operator="equal">
      <formula>0</formula>
    </cfRule>
  </conditionalFormatting>
  <conditionalFormatting sqref="AC79:AC82">
    <cfRule type="cellIs" dxfId="12" priority="12" operator="equal">
      <formula>0</formula>
    </cfRule>
  </conditionalFormatting>
  <conditionalFormatting sqref="AC259:AC282">
    <cfRule type="cellIs" dxfId="11" priority="10" operator="equal">
      <formula>0</formula>
    </cfRule>
  </conditionalFormatting>
  <conditionalFormatting sqref="AC287:AC294">
    <cfRule type="cellIs" dxfId="10" priority="9" operator="equal">
      <formula>0</formula>
    </cfRule>
  </conditionalFormatting>
  <conditionalFormatting sqref="AC299:AC334 AC339:AC342">
    <cfRule type="cellIs" dxfId="9" priority="8" operator="equal">
      <formula>0</formula>
    </cfRule>
  </conditionalFormatting>
  <conditionalFormatting sqref="D31:E31">
    <cfRule type="cellIs" dxfId="8" priority="7" operator="equal">
      <formula>0</formula>
    </cfRule>
  </conditionalFormatting>
  <conditionalFormatting sqref="D35:E35">
    <cfRule type="cellIs" dxfId="7" priority="6" operator="equal">
      <formula>0</formula>
    </cfRule>
  </conditionalFormatting>
  <conditionalFormatting sqref="D39:E39">
    <cfRule type="cellIs" dxfId="6" priority="5" operator="equal">
      <formula>0</formula>
    </cfRule>
  </conditionalFormatting>
  <conditionalFormatting sqref="G27:Y42 G23:G26 K23:Y26">
    <cfRule type="cellIs" dxfId="5" priority="4" operator="equal">
      <formula>0</formula>
    </cfRule>
  </conditionalFormatting>
  <conditionalFormatting sqref="E335:E338">
    <cfRule type="cellIs" dxfId="4" priority="3" operator="equal">
      <formula>0</formula>
    </cfRule>
  </conditionalFormatting>
  <conditionalFormatting sqref="D335:D338">
    <cfRule type="cellIs" dxfId="3" priority="2" operator="equal">
      <formula>0</formula>
    </cfRule>
  </conditionalFormatting>
  <conditionalFormatting sqref="AC335:AC338">
    <cfRule type="cellIs" dxfId="2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50" fitToHeight="0" orientation="landscape" r:id="rId1"/>
  <rowBreaks count="5" manualBreakCount="5">
    <brk id="50" max="34" man="1"/>
    <brk id="172" max="34" man="1"/>
    <brk id="236" max="34" man="1"/>
    <brk id="306" max="34" man="1"/>
    <brk id="378" max="3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E442"/>
  <sheetViews>
    <sheetView view="pageBreakPreview" zoomScale="50" zoomScaleNormal="55" zoomScaleSheetLayoutView="50" workbookViewId="0">
      <pane xSplit="6" ySplit="6" topLeftCell="G227" activePane="bottomRight" state="frozen"/>
      <selection activeCell="G333" sqref="G333"/>
      <selection pane="topRight" activeCell="G333" sqref="G333"/>
      <selection pane="bottomLeft" activeCell="G333" sqref="G333"/>
      <selection pane="bottomRight" activeCell="G333" sqref="G333"/>
    </sheetView>
  </sheetViews>
  <sheetFormatPr defaultRowHeight="15.75" outlineLevelCol="1"/>
  <cols>
    <col min="1" max="1" width="12.140625" style="22" customWidth="1"/>
    <col min="2" max="2" width="37" style="7" customWidth="1"/>
    <col min="3" max="3" width="24.5703125" style="6" customWidth="1"/>
    <col min="4" max="4" width="9.28515625" style="7" customWidth="1"/>
    <col min="5" max="5" width="12.5703125" style="24" customWidth="1"/>
    <col min="6" max="6" width="20.5703125" style="7" customWidth="1"/>
    <col min="7" max="7" width="14.28515625" style="7" customWidth="1"/>
    <col min="8" max="8" width="16.85546875" style="3" customWidth="1"/>
    <col min="9" max="9" width="16.7109375" style="3" customWidth="1"/>
    <col min="10" max="10" width="15.28515625" style="3" customWidth="1"/>
    <col min="11" max="12" width="14" style="3" bestFit="1" customWidth="1"/>
    <col min="13" max="13" width="14" style="3" hidden="1" customWidth="1" outlineLevel="1"/>
    <col min="14" max="14" width="14.28515625" style="3" hidden="1" customWidth="1" outlineLevel="1"/>
    <col min="15" max="15" width="16.28515625" style="3" hidden="1" customWidth="1" outlineLevel="1"/>
    <col min="16" max="25" width="14" style="3" hidden="1" customWidth="1" outlineLevel="1"/>
    <col min="26" max="26" width="15.28515625" style="4" bestFit="1" customWidth="1" collapsed="1"/>
    <col min="27" max="27" width="15.28515625" style="4" customWidth="1"/>
    <col min="28" max="28" width="15.5703125" style="194" customWidth="1"/>
    <col min="29" max="29" width="21.85546875" style="6" customWidth="1"/>
    <col min="30" max="30" width="32.28515625" style="6" customWidth="1"/>
    <col min="31" max="31" width="33.85546875" style="7" hidden="1" customWidth="1" outlineLevel="1"/>
    <col min="32" max="32" width="28.140625" style="7" customWidth="1" collapsed="1"/>
    <col min="33" max="33" width="27.85546875" style="57" customWidth="1"/>
    <col min="34" max="34" width="14" style="121" hidden="1" customWidth="1" outlineLevel="1"/>
    <col min="35" max="35" width="13" style="121" hidden="1" customWidth="1" outlineLevel="1"/>
    <col min="36" max="36" width="13.140625" style="121" hidden="1" customWidth="1" outlineLevel="1"/>
    <col min="37" max="39" width="14" style="121" hidden="1" customWidth="1" outlineLevel="1"/>
    <col min="40" max="40" width="12.42578125" style="121" hidden="1" customWidth="1" outlineLevel="1"/>
    <col min="41" max="41" width="16.28515625" style="121" hidden="1" customWidth="1" outlineLevel="1"/>
    <col min="42" max="43" width="14" style="121" hidden="1" customWidth="1" outlineLevel="1"/>
    <col min="44" max="44" width="22.28515625" style="57" customWidth="1" collapsed="1"/>
    <col min="45" max="45" width="14" style="121" hidden="1" customWidth="1" outlineLevel="1"/>
    <col min="46" max="46" width="13" style="121" hidden="1" customWidth="1" outlineLevel="1"/>
    <col min="47" max="47" width="13.140625" style="121" hidden="1" customWidth="1" outlineLevel="1"/>
    <col min="48" max="50" width="14" style="121" hidden="1" customWidth="1" outlineLevel="1"/>
    <col min="51" max="51" width="12.42578125" style="121" hidden="1" customWidth="1" outlineLevel="1"/>
    <col min="52" max="52" width="16.28515625" style="121" hidden="1" customWidth="1" outlineLevel="1"/>
    <col min="53" max="54" width="14" style="121" hidden="1" customWidth="1" outlineLevel="1"/>
    <col min="55" max="55" width="13" style="57" customWidth="1" collapsed="1"/>
    <col min="56" max="56" width="16.7109375" style="57" customWidth="1"/>
    <col min="57" max="16384" width="9.140625" style="7"/>
  </cols>
  <sheetData>
    <row r="1" spans="1:56" customFormat="1">
      <c r="AB1" s="123"/>
      <c r="AG1" s="57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57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57"/>
      <c r="BD1" s="138" t="s">
        <v>405</v>
      </c>
    </row>
    <row r="2" spans="1:56">
      <c r="A2" s="400" t="s">
        <v>386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  <c r="AH2" s="400"/>
      <c r="AI2" s="400"/>
      <c r="AJ2" s="400"/>
      <c r="AK2" s="400"/>
      <c r="AL2" s="400"/>
      <c r="AM2" s="400"/>
      <c r="AN2" s="400"/>
      <c r="AO2" s="400"/>
      <c r="AP2" s="400"/>
      <c r="AQ2" s="400"/>
      <c r="AR2" s="400"/>
      <c r="AS2" s="400"/>
      <c r="AT2" s="400"/>
      <c r="AU2" s="400"/>
      <c r="AV2" s="400"/>
      <c r="AW2" s="400"/>
      <c r="AX2" s="400"/>
      <c r="AY2" s="400"/>
      <c r="AZ2" s="400"/>
      <c r="BA2" s="400"/>
      <c r="BB2" s="400"/>
      <c r="BC2" s="400"/>
      <c r="BD2" s="400"/>
    </row>
    <row r="3" spans="1:56" s="127" customFormat="1" ht="49.5" customHeight="1">
      <c r="A3" s="406" t="s">
        <v>17</v>
      </c>
      <c r="B3" s="407" t="s">
        <v>43</v>
      </c>
      <c r="C3" s="407" t="s">
        <v>32</v>
      </c>
      <c r="D3" s="407" t="s">
        <v>33</v>
      </c>
      <c r="E3" s="407"/>
      <c r="F3" s="407" t="s">
        <v>39</v>
      </c>
      <c r="G3" s="358" t="s">
        <v>36</v>
      </c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60"/>
      <c r="AC3" s="339" t="s">
        <v>46</v>
      </c>
      <c r="AD3" s="339" t="s">
        <v>119</v>
      </c>
      <c r="AE3" s="339" t="s">
        <v>47</v>
      </c>
      <c r="AF3" s="339" t="s">
        <v>47</v>
      </c>
      <c r="AG3" s="324" t="s">
        <v>353</v>
      </c>
      <c r="AH3" s="325"/>
      <c r="AI3" s="325"/>
      <c r="AJ3" s="325"/>
      <c r="AK3" s="325"/>
      <c r="AL3" s="325"/>
      <c r="AM3" s="325"/>
      <c r="AN3" s="325"/>
      <c r="AO3" s="325"/>
      <c r="AP3" s="325"/>
      <c r="AQ3" s="326"/>
      <c r="AR3" s="324" t="s">
        <v>354</v>
      </c>
      <c r="AS3" s="325"/>
      <c r="AT3" s="325"/>
      <c r="AU3" s="325"/>
      <c r="AV3" s="325"/>
      <c r="AW3" s="325"/>
      <c r="AX3" s="325"/>
      <c r="AY3" s="325"/>
      <c r="AZ3" s="325"/>
      <c r="BA3" s="325"/>
      <c r="BB3" s="326"/>
      <c r="BC3" s="518" t="s">
        <v>40</v>
      </c>
      <c r="BD3" s="518" t="s">
        <v>42</v>
      </c>
    </row>
    <row r="4" spans="1:56" s="127" customFormat="1" ht="40.5" customHeight="1">
      <c r="A4" s="406"/>
      <c r="B4" s="407"/>
      <c r="C4" s="407"/>
      <c r="D4" s="407"/>
      <c r="E4" s="407"/>
      <c r="F4" s="407"/>
      <c r="G4" s="339" t="s">
        <v>470</v>
      </c>
      <c r="H4" s="445" t="s">
        <v>0</v>
      </c>
      <c r="I4" s="445"/>
      <c r="J4" s="445"/>
      <c r="K4" s="445"/>
      <c r="L4" s="445"/>
      <c r="M4" s="549" t="s">
        <v>1</v>
      </c>
      <c r="N4" s="550"/>
      <c r="O4" s="550"/>
      <c r="P4" s="550"/>
      <c r="Q4" s="550"/>
      <c r="R4" s="550" t="s">
        <v>438</v>
      </c>
      <c r="S4" s="550"/>
      <c r="T4" s="550"/>
      <c r="U4" s="550"/>
      <c r="V4" s="550"/>
      <c r="W4" s="550"/>
      <c r="X4" s="550"/>
      <c r="Y4" s="550"/>
      <c r="Z4" s="183" t="s">
        <v>1</v>
      </c>
      <c r="AA4" s="183" t="s">
        <v>438</v>
      </c>
      <c r="AB4" s="446" t="s">
        <v>477</v>
      </c>
      <c r="AC4" s="340"/>
      <c r="AD4" s="340"/>
      <c r="AE4" s="340"/>
      <c r="AF4" s="340"/>
      <c r="AG4" s="330"/>
      <c r="AH4" s="331"/>
      <c r="AI4" s="331"/>
      <c r="AJ4" s="331"/>
      <c r="AK4" s="331"/>
      <c r="AL4" s="331"/>
      <c r="AM4" s="331"/>
      <c r="AN4" s="331"/>
      <c r="AO4" s="331"/>
      <c r="AP4" s="331"/>
      <c r="AQ4" s="332"/>
      <c r="AR4" s="330"/>
      <c r="AS4" s="331"/>
      <c r="AT4" s="331"/>
      <c r="AU4" s="331"/>
      <c r="AV4" s="331"/>
      <c r="AW4" s="331"/>
      <c r="AX4" s="331"/>
      <c r="AY4" s="331"/>
      <c r="AZ4" s="331"/>
      <c r="BA4" s="331"/>
      <c r="BB4" s="332"/>
      <c r="BC4" s="518"/>
      <c r="BD4" s="518"/>
    </row>
    <row r="5" spans="1:56" s="127" customFormat="1" ht="31.5">
      <c r="A5" s="406"/>
      <c r="B5" s="407"/>
      <c r="C5" s="407"/>
      <c r="D5" s="178" t="s">
        <v>34</v>
      </c>
      <c r="E5" s="179" t="s">
        <v>35</v>
      </c>
      <c r="F5" s="407"/>
      <c r="G5" s="341"/>
      <c r="H5" s="237" t="s">
        <v>3</v>
      </c>
      <c r="I5" s="237" t="s">
        <v>4</v>
      </c>
      <c r="J5" s="237" t="s">
        <v>5</v>
      </c>
      <c r="K5" s="237" t="s">
        <v>6</v>
      </c>
      <c r="L5" s="237" t="s">
        <v>7</v>
      </c>
      <c r="M5" s="237" t="s">
        <v>8</v>
      </c>
      <c r="N5" s="237" t="s">
        <v>9</v>
      </c>
      <c r="O5" s="237" t="s">
        <v>10</v>
      </c>
      <c r="P5" s="237" t="s">
        <v>11</v>
      </c>
      <c r="Q5" s="237" t="s">
        <v>12</v>
      </c>
      <c r="R5" s="237" t="s">
        <v>13</v>
      </c>
      <c r="S5" s="237" t="s">
        <v>440</v>
      </c>
      <c r="T5" s="237" t="s">
        <v>441</v>
      </c>
      <c r="U5" s="237" t="s">
        <v>442</v>
      </c>
      <c r="V5" s="237" t="s">
        <v>443</v>
      </c>
      <c r="W5" s="237" t="s">
        <v>444</v>
      </c>
      <c r="X5" s="237" t="s">
        <v>445</v>
      </c>
      <c r="Y5" s="237" t="s">
        <v>446</v>
      </c>
      <c r="Z5" s="235" t="s">
        <v>120</v>
      </c>
      <c r="AA5" s="235" t="s">
        <v>439</v>
      </c>
      <c r="AB5" s="446"/>
      <c r="AC5" s="341"/>
      <c r="AD5" s="341"/>
      <c r="AE5" s="341"/>
      <c r="AF5" s="341"/>
      <c r="AG5" s="187" t="s">
        <v>2</v>
      </c>
      <c r="AH5" s="237" t="s">
        <v>3</v>
      </c>
      <c r="AI5" s="237" t="s">
        <v>4</v>
      </c>
      <c r="AJ5" s="237" t="s">
        <v>5</v>
      </c>
      <c r="AK5" s="237" t="s">
        <v>6</v>
      </c>
      <c r="AL5" s="237" t="s">
        <v>7</v>
      </c>
      <c r="AM5" s="237" t="s">
        <v>8</v>
      </c>
      <c r="AN5" s="237" t="s">
        <v>9</v>
      </c>
      <c r="AO5" s="237" t="s">
        <v>10</v>
      </c>
      <c r="AP5" s="237" t="s">
        <v>11</v>
      </c>
      <c r="AQ5" s="237" t="s">
        <v>12</v>
      </c>
      <c r="AR5" s="187" t="s">
        <v>2</v>
      </c>
      <c r="AS5" s="237" t="s">
        <v>3</v>
      </c>
      <c r="AT5" s="237" t="s">
        <v>4</v>
      </c>
      <c r="AU5" s="237" t="s">
        <v>5</v>
      </c>
      <c r="AV5" s="237" t="s">
        <v>6</v>
      </c>
      <c r="AW5" s="237" t="s">
        <v>7</v>
      </c>
      <c r="AX5" s="237" t="s">
        <v>8</v>
      </c>
      <c r="AY5" s="237" t="s">
        <v>9</v>
      </c>
      <c r="AZ5" s="237" t="s">
        <v>10</v>
      </c>
      <c r="BA5" s="237" t="s">
        <v>11</v>
      </c>
      <c r="BB5" s="237" t="s">
        <v>12</v>
      </c>
      <c r="BC5" s="518"/>
      <c r="BD5" s="518"/>
    </row>
    <row r="6" spans="1:56" s="182" customFormat="1">
      <c r="A6" s="228" t="s">
        <v>20</v>
      </c>
      <c r="B6" s="228">
        <v>2</v>
      </c>
      <c r="C6" s="185">
        <v>3</v>
      </c>
      <c r="D6" s="228">
        <v>4</v>
      </c>
      <c r="E6" s="179">
        <v>5</v>
      </c>
      <c r="F6" s="228">
        <v>6</v>
      </c>
      <c r="G6" s="228" t="s">
        <v>123</v>
      </c>
      <c r="H6" s="228" t="s">
        <v>124</v>
      </c>
      <c r="I6" s="228">
        <v>9</v>
      </c>
      <c r="J6" s="228">
        <v>10</v>
      </c>
      <c r="K6" s="228">
        <v>11</v>
      </c>
      <c r="L6" s="228">
        <v>12</v>
      </c>
      <c r="M6" s="228">
        <v>13</v>
      </c>
      <c r="N6" s="228">
        <v>14</v>
      </c>
      <c r="O6" s="228">
        <v>15</v>
      </c>
      <c r="P6" s="228">
        <v>16</v>
      </c>
      <c r="Q6" s="228">
        <v>17</v>
      </c>
      <c r="R6" s="228"/>
      <c r="S6" s="228"/>
      <c r="T6" s="228"/>
      <c r="U6" s="228"/>
      <c r="V6" s="228"/>
      <c r="W6" s="228"/>
      <c r="X6" s="228"/>
      <c r="Y6" s="228"/>
      <c r="Z6" s="228" t="s">
        <v>450</v>
      </c>
      <c r="AA6" s="228" t="s">
        <v>451</v>
      </c>
      <c r="AB6" s="193">
        <v>15</v>
      </c>
      <c r="AC6" s="228">
        <v>16</v>
      </c>
      <c r="AD6" s="228">
        <v>17</v>
      </c>
      <c r="AE6" s="228">
        <v>18</v>
      </c>
      <c r="AF6" s="189">
        <v>18</v>
      </c>
      <c r="AG6" s="223">
        <v>19</v>
      </c>
      <c r="AH6" s="190">
        <v>20</v>
      </c>
      <c r="AI6" s="190">
        <v>21</v>
      </c>
      <c r="AJ6" s="190">
        <v>22</v>
      </c>
      <c r="AK6" s="190">
        <v>23</v>
      </c>
      <c r="AL6" s="190">
        <v>24</v>
      </c>
      <c r="AM6" s="190">
        <v>25</v>
      </c>
      <c r="AN6" s="190">
        <v>26</v>
      </c>
      <c r="AO6" s="190">
        <v>27</v>
      </c>
      <c r="AP6" s="190">
        <v>28</v>
      </c>
      <c r="AQ6" s="190">
        <v>29</v>
      </c>
      <c r="AR6" s="223">
        <v>20</v>
      </c>
      <c r="AS6" s="190">
        <v>21</v>
      </c>
      <c r="AT6" s="190">
        <v>22</v>
      </c>
      <c r="AU6" s="190">
        <v>23</v>
      </c>
      <c r="AV6" s="190">
        <v>24</v>
      </c>
      <c r="AW6" s="190">
        <v>25</v>
      </c>
      <c r="AX6" s="190">
        <v>26</v>
      </c>
      <c r="AY6" s="190">
        <v>27</v>
      </c>
      <c r="AZ6" s="190">
        <v>28</v>
      </c>
      <c r="BA6" s="190">
        <v>29</v>
      </c>
      <c r="BB6" s="190">
        <v>30</v>
      </c>
      <c r="BC6" s="223">
        <v>21</v>
      </c>
      <c r="BD6" s="223">
        <v>22</v>
      </c>
    </row>
    <row r="7" spans="1:56">
      <c r="A7" s="372">
        <v>1</v>
      </c>
      <c r="B7" s="375" t="s">
        <v>45</v>
      </c>
      <c r="C7" s="376"/>
      <c r="D7" s="376"/>
      <c r="E7" s="377"/>
      <c r="F7" s="10" t="s">
        <v>2</v>
      </c>
      <c r="G7" s="10"/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/>
      <c r="S7" s="11"/>
      <c r="T7" s="11"/>
      <c r="U7" s="11"/>
      <c r="V7" s="11"/>
      <c r="W7" s="11"/>
      <c r="X7" s="11"/>
      <c r="Y7" s="11"/>
      <c r="Z7" s="11">
        <v>0</v>
      </c>
      <c r="AA7" s="11">
        <v>0</v>
      </c>
      <c r="AB7" s="11">
        <v>0</v>
      </c>
      <c r="AC7" s="369"/>
      <c r="AD7" s="369"/>
      <c r="AE7" s="363"/>
      <c r="AF7" s="363"/>
      <c r="AG7" s="363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363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363"/>
      <c r="BD7" s="363"/>
    </row>
    <row r="8" spans="1:56">
      <c r="A8" s="373"/>
      <c r="B8" s="378"/>
      <c r="C8" s="379"/>
      <c r="D8" s="379"/>
      <c r="E8" s="380"/>
      <c r="F8" s="10" t="s">
        <v>18</v>
      </c>
      <c r="G8" s="10"/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/>
      <c r="S8" s="11"/>
      <c r="T8" s="11"/>
      <c r="U8" s="11"/>
      <c r="V8" s="11"/>
      <c r="W8" s="11"/>
      <c r="X8" s="11"/>
      <c r="Y8" s="11"/>
      <c r="Z8" s="11">
        <v>0</v>
      </c>
      <c r="AA8" s="11">
        <v>0</v>
      </c>
      <c r="AB8" s="11">
        <v>0</v>
      </c>
      <c r="AC8" s="455"/>
      <c r="AD8" s="455"/>
      <c r="AE8" s="364"/>
      <c r="AF8" s="364"/>
      <c r="AG8" s="364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364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364"/>
      <c r="BD8" s="364"/>
    </row>
    <row r="9" spans="1:56">
      <c r="A9" s="373"/>
      <c r="B9" s="378"/>
      <c r="C9" s="379"/>
      <c r="D9" s="379"/>
      <c r="E9" s="380"/>
      <c r="F9" s="10" t="s">
        <v>48</v>
      </c>
      <c r="G9" s="10"/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/>
      <c r="S9" s="11"/>
      <c r="T9" s="11"/>
      <c r="U9" s="11"/>
      <c r="V9" s="11"/>
      <c r="W9" s="11"/>
      <c r="X9" s="11"/>
      <c r="Y9" s="11"/>
      <c r="Z9" s="11">
        <v>0</v>
      </c>
      <c r="AA9" s="11">
        <v>0</v>
      </c>
      <c r="AB9" s="11">
        <v>0</v>
      </c>
      <c r="AC9" s="455"/>
      <c r="AD9" s="455"/>
      <c r="AE9" s="364"/>
      <c r="AF9" s="364"/>
      <c r="AG9" s="364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364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364"/>
      <c r="BD9" s="364"/>
    </row>
    <row r="10" spans="1:56" ht="31.5">
      <c r="A10" s="374"/>
      <c r="B10" s="381"/>
      <c r="C10" s="382"/>
      <c r="D10" s="382"/>
      <c r="E10" s="383"/>
      <c r="F10" s="10" t="s">
        <v>14</v>
      </c>
      <c r="G10" s="10"/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/>
      <c r="S10" s="11"/>
      <c r="T10" s="11"/>
      <c r="U10" s="11"/>
      <c r="V10" s="11"/>
      <c r="W10" s="11"/>
      <c r="X10" s="11"/>
      <c r="Y10" s="11"/>
      <c r="Z10" s="11">
        <v>0</v>
      </c>
      <c r="AA10" s="11">
        <v>0</v>
      </c>
      <c r="AB10" s="11">
        <v>0</v>
      </c>
      <c r="AC10" s="456"/>
      <c r="AD10" s="456"/>
      <c r="AE10" s="365"/>
      <c r="AF10" s="365"/>
      <c r="AG10" s="365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365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365"/>
      <c r="BD10" s="365"/>
    </row>
    <row r="11" spans="1:56">
      <c r="A11" s="291" t="s">
        <v>24</v>
      </c>
      <c r="B11" s="366" t="s">
        <v>351</v>
      </c>
      <c r="C11" s="297"/>
      <c r="D11" s="403"/>
      <c r="E11" s="403"/>
      <c r="F11" s="219" t="s">
        <v>2</v>
      </c>
      <c r="G11" s="219"/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/>
      <c r="S11" s="13"/>
      <c r="T11" s="13"/>
      <c r="U11" s="13"/>
      <c r="V11" s="13"/>
      <c r="W11" s="13"/>
      <c r="X11" s="13"/>
      <c r="Y11" s="13"/>
      <c r="Z11" s="56">
        <v>0</v>
      </c>
      <c r="AA11" s="56">
        <v>0</v>
      </c>
      <c r="AB11" s="217">
        <v>0</v>
      </c>
      <c r="AC11" s="285" t="s">
        <v>402</v>
      </c>
      <c r="AD11" s="285" t="s">
        <v>476</v>
      </c>
      <c r="AE11" s="315"/>
      <c r="AF11" s="315"/>
      <c r="AG11" s="409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409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409"/>
      <c r="BD11" s="409"/>
    </row>
    <row r="12" spans="1:56">
      <c r="A12" s="292"/>
      <c r="B12" s="367"/>
      <c r="C12" s="298"/>
      <c r="D12" s="404"/>
      <c r="E12" s="404"/>
      <c r="F12" s="219" t="s">
        <v>18</v>
      </c>
      <c r="G12" s="219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56">
        <v>0</v>
      </c>
      <c r="AA12" s="56">
        <v>0</v>
      </c>
      <c r="AB12" s="217">
        <v>0</v>
      </c>
      <c r="AC12" s="298"/>
      <c r="AD12" s="298"/>
      <c r="AE12" s="316"/>
      <c r="AF12" s="316"/>
      <c r="AG12" s="410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410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410"/>
      <c r="BD12" s="410"/>
    </row>
    <row r="13" spans="1:56">
      <c r="A13" s="292"/>
      <c r="B13" s="367"/>
      <c r="C13" s="298"/>
      <c r="D13" s="404"/>
      <c r="E13" s="404"/>
      <c r="F13" s="219" t="s">
        <v>48</v>
      </c>
      <c r="G13" s="219"/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/>
      <c r="S13" s="13"/>
      <c r="T13" s="13"/>
      <c r="U13" s="13"/>
      <c r="V13" s="13"/>
      <c r="W13" s="13"/>
      <c r="X13" s="13"/>
      <c r="Y13" s="13"/>
      <c r="Z13" s="56">
        <v>0</v>
      </c>
      <c r="AA13" s="56">
        <v>0</v>
      </c>
      <c r="AB13" s="217">
        <v>0</v>
      </c>
      <c r="AC13" s="298"/>
      <c r="AD13" s="298"/>
      <c r="AE13" s="316"/>
      <c r="AF13" s="316"/>
      <c r="AG13" s="410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410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410"/>
      <c r="BD13" s="410"/>
    </row>
    <row r="14" spans="1:56" ht="31.5">
      <c r="A14" s="293"/>
      <c r="B14" s="368"/>
      <c r="C14" s="299"/>
      <c r="D14" s="405"/>
      <c r="E14" s="405"/>
      <c r="F14" s="219" t="s">
        <v>14</v>
      </c>
      <c r="G14" s="21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56">
        <v>0</v>
      </c>
      <c r="AA14" s="56">
        <v>0</v>
      </c>
      <c r="AB14" s="217">
        <v>0</v>
      </c>
      <c r="AC14" s="299"/>
      <c r="AD14" s="299"/>
      <c r="AE14" s="317"/>
      <c r="AF14" s="317"/>
      <c r="AG14" s="411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411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411"/>
      <c r="BD14" s="411"/>
    </row>
    <row r="15" spans="1:56">
      <c r="A15" s="372">
        <v>2</v>
      </c>
      <c r="B15" s="375" t="s">
        <v>60</v>
      </c>
      <c r="C15" s="376"/>
      <c r="D15" s="376"/>
      <c r="E15" s="377"/>
      <c r="F15" s="10" t="s">
        <v>2</v>
      </c>
      <c r="G15" s="10"/>
      <c r="H15" s="11">
        <v>60250.84</v>
      </c>
      <c r="I15" s="11">
        <v>51994.27</v>
      </c>
      <c r="J15" s="11">
        <v>22678.66</v>
      </c>
      <c r="K15" s="11">
        <v>23978.269999999997</v>
      </c>
      <c r="L15" s="11">
        <v>24673.629999999997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/>
      <c r="S15" s="11"/>
      <c r="T15" s="11"/>
      <c r="U15" s="11"/>
      <c r="V15" s="11"/>
      <c r="W15" s="11"/>
      <c r="X15" s="11"/>
      <c r="Y15" s="11"/>
      <c r="Z15" s="11">
        <v>0</v>
      </c>
      <c r="AA15" s="11">
        <v>0</v>
      </c>
      <c r="AB15" s="11">
        <v>183575.66999999998</v>
      </c>
      <c r="AC15" s="363"/>
      <c r="AD15" s="363"/>
      <c r="AE15" s="363"/>
      <c r="AF15" s="363"/>
      <c r="AG15" s="363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363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363"/>
      <c r="BD15" s="363"/>
    </row>
    <row r="16" spans="1:56">
      <c r="A16" s="373"/>
      <c r="B16" s="378"/>
      <c r="C16" s="379"/>
      <c r="D16" s="379"/>
      <c r="E16" s="380"/>
      <c r="F16" s="10" t="s">
        <v>18</v>
      </c>
      <c r="G16" s="10"/>
      <c r="H16" s="11">
        <v>0</v>
      </c>
      <c r="I16" s="11">
        <v>10735.874</v>
      </c>
      <c r="J16" s="11">
        <v>11068.6875</v>
      </c>
      <c r="K16" s="11">
        <v>22779.356499999998</v>
      </c>
      <c r="L16" s="11">
        <v>23439.948499999999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/>
      <c r="S16" s="11"/>
      <c r="T16" s="11"/>
      <c r="U16" s="11"/>
      <c r="V16" s="11"/>
      <c r="W16" s="11"/>
      <c r="X16" s="11"/>
      <c r="Y16" s="11"/>
      <c r="Z16" s="11">
        <v>0</v>
      </c>
      <c r="AA16" s="11">
        <v>0</v>
      </c>
      <c r="AB16" s="11">
        <v>68023.866500000004</v>
      </c>
      <c r="AC16" s="364"/>
      <c r="AD16" s="364"/>
      <c r="AE16" s="364"/>
      <c r="AF16" s="364"/>
      <c r="AG16" s="364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364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364"/>
      <c r="BD16" s="364"/>
    </row>
    <row r="17" spans="1:56">
      <c r="A17" s="373"/>
      <c r="B17" s="378"/>
      <c r="C17" s="379"/>
      <c r="D17" s="379"/>
      <c r="E17" s="380"/>
      <c r="F17" s="10" t="s">
        <v>48</v>
      </c>
      <c r="G17" s="10"/>
      <c r="H17" s="11">
        <v>1231.92</v>
      </c>
      <c r="I17" s="11">
        <v>565.04600000000005</v>
      </c>
      <c r="J17" s="11">
        <v>582.5625</v>
      </c>
      <c r="K17" s="11">
        <v>1198.9135000000001</v>
      </c>
      <c r="L17" s="11">
        <v>1233.6815000000001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/>
      <c r="S17" s="11"/>
      <c r="T17" s="11"/>
      <c r="U17" s="11"/>
      <c r="V17" s="11"/>
      <c r="W17" s="11"/>
      <c r="X17" s="11"/>
      <c r="Y17" s="11"/>
      <c r="Z17" s="11">
        <v>0</v>
      </c>
      <c r="AA17" s="11">
        <v>0</v>
      </c>
      <c r="AB17" s="11">
        <v>4812.1235000000006</v>
      </c>
      <c r="AC17" s="364"/>
      <c r="AD17" s="364"/>
      <c r="AE17" s="364"/>
      <c r="AF17" s="364"/>
      <c r="AG17" s="364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364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364"/>
      <c r="BD17" s="364"/>
    </row>
    <row r="18" spans="1:56" ht="31.5">
      <c r="A18" s="374"/>
      <c r="B18" s="381"/>
      <c r="C18" s="382"/>
      <c r="D18" s="382"/>
      <c r="E18" s="383"/>
      <c r="F18" s="10" t="s">
        <v>14</v>
      </c>
      <c r="G18" s="10"/>
      <c r="H18" s="11">
        <v>59018.92</v>
      </c>
      <c r="I18" s="11">
        <v>40693.35</v>
      </c>
      <c r="J18" s="11">
        <v>11027.41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/>
      <c r="S18" s="11"/>
      <c r="T18" s="11"/>
      <c r="U18" s="11"/>
      <c r="V18" s="11"/>
      <c r="W18" s="11"/>
      <c r="X18" s="11"/>
      <c r="Y18" s="11"/>
      <c r="Z18" s="11">
        <v>0</v>
      </c>
      <c r="AA18" s="11">
        <v>0</v>
      </c>
      <c r="AB18" s="11">
        <v>110739.68</v>
      </c>
      <c r="AC18" s="365"/>
      <c r="AD18" s="365"/>
      <c r="AE18" s="365"/>
      <c r="AF18" s="365"/>
      <c r="AG18" s="365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365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365"/>
      <c r="BD18" s="365"/>
    </row>
    <row r="19" spans="1:56">
      <c r="A19" s="388" t="s">
        <v>25</v>
      </c>
      <c r="B19" s="264" t="s">
        <v>260</v>
      </c>
      <c r="C19" s="265"/>
      <c r="D19" s="265"/>
      <c r="E19" s="266"/>
      <c r="F19" s="82" t="s">
        <v>2</v>
      </c>
      <c r="G19" s="82"/>
      <c r="H19" s="16">
        <v>60250.84</v>
      </c>
      <c r="I19" s="16">
        <v>51994.27</v>
      </c>
      <c r="J19" s="16">
        <v>22678.66</v>
      </c>
      <c r="K19" s="16">
        <v>23978.269999999997</v>
      </c>
      <c r="L19" s="16">
        <v>24673.629999999997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/>
      <c r="S19" s="16"/>
      <c r="T19" s="16"/>
      <c r="U19" s="16"/>
      <c r="V19" s="16"/>
      <c r="W19" s="16"/>
      <c r="X19" s="16"/>
      <c r="Y19" s="16"/>
      <c r="Z19" s="16">
        <v>0</v>
      </c>
      <c r="AA19" s="16">
        <v>0</v>
      </c>
      <c r="AB19" s="17">
        <v>183575.66999999998</v>
      </c>
      <c r="AC19" s="321"/>
      <c r="AD19" s="321"/>
      <c r="AE19" s="533"/>
      <c r="AF19" s="533"/>
      <c r="AG19" s="533"/>
      <c r="AH19" s="533"/>
      <c r="AI19" s="533"/>
      <c r="AJ19" s="533"/>
      <c r="AK19" s="533"/>
      <c r="AL19" s="533"/>
      <c r="AM19" s="533"/>
      <c r="AN19" s="533"/>
      <c r="AO19" s="533"/>
      <c r="AP19" s="533"/>
      <c r="AQ19" s="533"/>
      <c r="AR19" s="533"/>
      <c r="AS19" s="533"/>
      <c r="AT19" s="533"/>
      <c r="AU19" s="533"/>
      <c r="AV19" s="533"/>
      <c r="AW19" s="533"/>
      <c r="AX19" s="533"/>
      <c r="AY19" s="533"/>
      <c r="AZ19" s="533"/>
      <c r="BA19" s="533"/>
      <c r="BB19" s="533"/>
      <c r="BC19" s="533"/>
      <c r="BD19" s="533"/>
    </row>
    <row r="20" spans="1:56">
      <c r="A20" s="389"/>
      <c r="B20" s="267"/>
      <c r="C20" s="268"/>
      <c r="D20" s="268"/>
      <c r="E20" s="269"/>
      <c r="F20" s="82" t="s">
        <v>18</v>
      </c>
      <c r="G20" s="82"/>
      <c r="H20" s="16">
        <v>0</v>
      </c>
      <c r="I20" s="16">
        <v>10735.874</v>
      </c>
      <c r="J20" s="16">
        <v>11068.6875</v>
      </c>
      <c r="K20" s="16">
        <v>22779.356499999998</v>
      </c>
      <c r="L20" s="16">
        <v>23439.948499999999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/>
      <c r="S20" s="16"/>
      <c r="T20" s="16"/>
      <c r="U20" s="16"/>
      <c r="V20" s="16"/>
      <c r="W20" s="16"/>
      <c r="X20" s="16"/>
      <c r="Y20" s="16"/>
      <c r="Z20" s="16">
        <v>0</v>
      </c>
      <c r="AA20" s="16">
        <v>0</v>
      </c>
      <c r="AB20" s="17">
        <v>68023.866500000004</v>
      </c>
      <c r="AC20" s="466"/>
      <c r="AD20" s="466"/>
      <c r="AE20" s="534"/>
      <c r="AF20" s="534"/>
      <c r="AG20" s="534"/>
      <c r="AH20" s="534"/>
      <c r="AI20" s="534"/>
      <c r="AJ20" s="534"/>
      <c r="AK20" s="534"/>
      <c r="AL20" s="534"/>
      <c r="AM20" s="534"/>
      <c r="AN20" s="534"/>
      <c r="AO20" s="534"/>
      <c r="AP20" s="534"/>
      <c r="AQ20" s="534"/>
      <c r="AR20" s="534"/>
      <c r="AS20" s="534"/>
      <c r="AT20" s="534"/>
      <c r="AU20" s="534"/>
      <c r="AV20" s="534"/>
      <c r="AW20" s="534"/>
      <c r="AX20" s="534"/>
      <c r="AY20" s="534"/>
      <c r="AZ20" s="534"/>
      <c r="BA20" s="534"/>
      <c r="BB20" s="534"/>
      <c r="BC20" s="534"/>
      <c r="BD20" s="534"/>
    </row>
    <row r="21" spans="1:56">
      <c r="A21" s="389"/>
      <c r="B21" s="267"/>
      <c r="C21" s="268"/>
      <c r="D21" s="268"/>
      <c r="E21" s="269"/>
      <c r="F21" s="82" t="s">
        <v>48</v>
      </c>
      <c r="G21" s="82"/>
      <c r="H21" s="16">
        <v>1231.92</v>
      </c>
      <c r="I21" s="16">
        <v>565.04600000000005</v>
      </c>
      <c r="J21" s="16">
        <v>582.5625</v>
      </c>
      <c r="K21" s="16">
        <v>1198.9135000000001</v>
      </c>
      <c r="L21" s="16">
        <v>1233.6815000000001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/>
      <c r="S21" s="16"/>
      <c r="T21" s="16"/>
      <c r="U21" s="16"/>
      <c r="V21" s="16"/>
      <c r="W21" s="16"/>
      <c r="X21" s="16"/>
      <c r="Y21" s="16"/>
      <c r="Z21" s="16">
        <v>0</v>
      </c>
      <c r="AA21" s="16">
        <v>0</v>
      </c>
      <c r="AB21" s="17">
        <v>4812.1235000000006</v>
      </c>
      <c r="AC21" s="466"/>
      <c r="AD21" s="466"/>
      <c r="AE21" s="534"/>
      <c r="AF21" s="534"/>
      <c r="AG21" s="534"/>
      <c r="AH21" s="534"/>
      <c r="AI21" s="534"/>
      <c r="AJ21" s="534"/>
      <c r="AK21" s="534"/>
      <c r="AL21" s="534"/>
      <c r="AM21" s="534"/>
      <c r="AN21" s="534"/>
      <c r="AO21" s="534"/>
      <c r="AP21" s="534"/>
      <c r="AQ21" s="534"/>
      <c r="AR21" s="534"/>
      <c r="AS21" s="534"/>
      <c r="AT21" s="534"/>
      <c r="AU21" s="534"/>
      <c r="AV21" s="534"/>
      <c r="AW21" s="534"/>
      <c r="AX21" s="534"/>
      <c r="AY21" s="534"/>
      <c r="AZ21" s="534"/>
      <c r="BA21" s="534"/>
      <c r="BB21" s="534"/>
      <c r="BC21" s="534"/>
      <c r="BD21" s="534"/>
    </row>
    <row r="22" spans="1:56" ht="31.5">
      <c r="A22" s="389"/>
      <c r="B22" s="270"/>
      <c r="C22" s="271"/>
      <c r="D22" s="271"/>
      <c r="E22" s="272"/>
      <c r="F22" s="82" t="s">
        <v>14</v>
      </c>
      <c r="G22" s="82"/>
      <c r="H22" s="16">
        <v>59018.92</v>
      </c>
      <c r="I22" s="16">
        <v>40693.35</v>
      </c>
      <c r="J22" s="16">
        <v>11027.41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/>
      <c r="S22" s="16"/>
      <c r="T22" s="16"/>
      <c r="U22" s="16"/>
      <c r="V22" s="16"/>
      <c r="W22" s="16"/>
      <c r="X22" s="16"/>
      <c r="Y22" s="16"/>
      <c r="Z22" s="16">
        <v>0</v>
      </c>
      <c r="AA22" s="16">
        <v>0</v>
      </c>
      <c r="AB22" s="17">
        <v>110739.68</v>
      </c>
      <c r="AC22" s="467"/>
      <c r="AD22" s="467"/>
      <c r="AE22" s="535"/>
      <c r="AF22" s="535"/>
      <c r="AG22" s="535"/>
      <c r="AH22" s="535"/>
      <c r="AI22" s="535"/>
      <c r="AJ22" s="535"/>
      <c r="AK22" s="535"/>
      <c r="AL22" s="535"/>
      <c r="AM22" s="535"/>
      <c r="AN22" s="535"/>
      <c r="AO22" s="535"/>
      <c r="AP22" s="535"/>
      <c r="AQ22" s="535"/>
      <c r="AR22" s="535"/>
      <c r="AS22" s="535"/>
      <c r="AT22" s="535"/>
      <c r="AU22" s="535"/>
      <c r="AV22" s="535"/>
      <c r="AW22" s="535"/>
      <c r="AX22" s="535"/>
      <c r="AY22" s="535"/>
      <c r="AZ22" s="535"/>
      <c r="BA22" s="535"/>
      <c r="BB22" s="535"/>
      <c r="BC22" s="535"/>
      <c r="BD22" s="535"/>
    </row>
    <row r="23" spans="1:56">
      <c r="A23" s="291" t="s">
        <v>482</v>
      </c>
      <c r="B23" s="366" t="s">
        <v>155</v>
      </c>
      <c r="C23" s="297" t="s">
        <v>58</v>
      </c>
      <c r="D23" s="403" t="s">
        <v>16</v>
      </c>
      <c r="E23" s="403">
        <v>6</v>
      </c>
      <c r="F23" s="219" t="s">
        <v>2</v>
      </c>
      <c r="G23" s="219"/>
      <c r="H23" s="13">
        <v>0</v>
      </c>
      <c r="I23" s="13">
        <v>11300.92</v>
      </c>
      <c r="J23" s="13">
        <v>11651.25</v>
      </c>
      <c r="K23" s="13">
        <v>23978.27</v>
      </c>
      <c r="L23" s="13">
        <v>24673.63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/>
      <c r="S23" s="13"/>
      <c r="T23" s="13"/>
      <c r="U23" s="13"/>
      <c r="V23" s="13"/>
      <c r="W23" s="13"/>
      <c r="X23" s="13"/>
      <c r="Y23" s="13"/>
      <c r="Z23" s="56">
        <v>0</v>
      </c>
      <c r="AA23" s="56">
        <v>0</v>
      </c>
      <c r="AB23" s="217">
        <v>71604.070000000007</v>
      </c>
      <c r="AC23" s="285" t="s">
        <v>374</v>
      </c>
      <c r="AD23" s="285" t="s">
        <v>261</v>
      </c>
      <c r="AE23" s="297" t="s">
        <v>323</v>
      </c>
      <c r="AF23" s="297" t="s">
        <v>358</v>
      </c>
      <c r="AG23" s="282">
        <v>328.68</v>
      </c>
      <c r="AH23" s="282"/>
      <c r="AI23" s="282">
        <v>54.78</v>
      </c>
      <c r="AJ23" s="282">
        <v>54.78</v>
      </c>
      <c r="AK23" s="282">
        <v>109.56</v>
      </c>
      <c r="AL23" s="282">
        <v>109.56</v>
      </c>
      <c r="AM23" s="282"/>
      <c r="AN23" s="282"/>
      <c r="AO23" s="282"/>
      <c r="AP23" s="282"/>
      <c r="AQ23" s="282"/>
      <c r="AR23" s="282">
        <v>1904.43</v>
      </c>
      <c r="AS23" s="282"/>
      <c r="AT23" s="282">
        <v>285.94</v>
      </c>
      <c r="AU23" s="282">
        <v>304.02</v>
      </c>
      <c r="AV23" s="282">
        <v>640.27</v>
      </c>
      <c r="AW23" s="282">
        <v>674.2</v>
      </c>
      <c r="AX23" s="282"/>
      <c r="AY23" s="282"/>
      <c r="AZ23" s="282"/>
      <c r="BA23" s="282"/>
      <c r="BB23" s="282"/>
      <c r="BC23" s="409" t="s">
        <v>360</v>
      </c>
      <c r="BD23" s="546">
        <v>37.598688321440015</v>
      </c>
    </row>
    <row r="24" spans="1:56">
      <c r="A24" s="292"/>
      <c r="B24" s="367"/>
      <c r="C24" s="298"/>
      <c r="D24" s="404"/>
      <c r="E24" s="404"/>
      <c r="F24" s="219" t="s">
        <v>18</v>
      </c>
      <c r="G24" s="219"/>
      <c r="H24" s="13"/>
      <c r="I24" s="13">
        <v>10735.874</v>
      </c>
      <c r="J24" s="13">
        <v>11068.6875</v>
      </c>
      <c r="K24" s="13">
        <v>22779.356499999998</v>
      </c>
      <c r="L24" s="13">
        <v>23439.948499999999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56">
        <v>0</v>
      </c>
      <c r="AA24" s="56">
        <v>0</v>
      </c>
      <c r="AB24" s="217">
        <v>68023.866500000004</v>
      </c>
      <c r="AC24" s="298"/>
      <c r="AD24" s="298"/>
      <c r="AE24" s="316"/>
      <c r="AF24" s="316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410"/>
      <c r="BD24" s="547"/>
    </row>
    <row r="25" spans="1:56">
      <c r="A25" s="292"/>
      <c r="B25" s="367"/>
      <c r="C25" s="298"/>
      <c r="D25" s="404"/>
      <c r="E25" s="404"/>
      <c r="F25" s="219" t="s">
        <v>48</v>
      </c>
      <c r="G25" s="219"/>
      <c r="H25" s="13"/>
      <c r="I25" s="13">
        <v>565.04600000000005</v>
      </c>
      <c r="J25" s="13">
        <v>582.5625</v>
      </c>
      <c r="K25" s="13">
        <v>1198.9135000000001</v>
      </c>
      <c r="L25" s="13">
        <v>1233.6815000000001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56">
        <v>0</v>
      </c>
      <c r="AA25" s="56">
        <v>0</v>
      </c>
      <c r="AB25" s="217">
        <v>3580.2035000000001</v>
      </c>
      <c r="AC25" s="298"/>
      <c r="AD25" s="298"/>
      <c r="AE25" s="316"/>
      <c r="AF25" s="316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83"/>
      <c r="AX25" s="283"/>
      <c r="AY25" s="283"/>
      <c r="AZ25" s="283"/>
      <c r="BA25" s="283"/>
      <c r="BB25" s="283"/>
      <c r="BC25" s="410"/>
      <c r="BD25" s="547"/>
    </row>
    <row r="26" spans="1:56" ht="31.5">
      <c r="A26" s="293"/>
      <c r="B26" s="368"/>
      <c r="C26" s="299"/>
      <c r="D26" s="405"/>
      <c r="E26" s="405"/>
      <c r="F26" s="219" t="s">
        <v>14</v>
      </c>
      <c r="G26" s="219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56">
        <v>0</v>
      </c>
      <c r="AA26" s="56">
        <v>0</v>
      </c>
      <c r="AB26" s="217">
        <v>0</v>
      </c>
      <c r="AC26" s="299"/>
      <c r="AD26" s="299"/>
      <c r="AE26" s="317"/>
      <c r="AF26" s="317"/>
      <c r="AG26" s="284"/>
      <c r="AH26" s="284"/>
      <c r="AI26" s="284"/>
      <c r="AJ26" s="284"/>
      <c r="AK26" s="284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  <c r="AY26" s="284"/>
      <c r="AZ26" s="284"/>
      <c r="BA26" s="284"/>
      <c r="BB26" s="284"/>
      <c r="BC26" s="411"/>
      <c r="BD26" s="548"/>
    </row>
    <row r="27" spans="1:56" ht="15.75" customHeight="1">
      <c r="A27" s="385" t="s">
        <v>483</v>
      </c>
      <c r="B27" s="276" t="s">
        <v>156</v>
      </c>
      <c r="C27" s="297" t="s">
        <v>58</v>
      </c>
      <c r="D27" s="297" t="s">
        <v>16</v>
      </c>
      <c r="E27" s="543">
        <v>6</v>
      </c>
      <c r="F27" s="219" t="s">
        <v>2</v>
      </c>
      <c r="G27" s="219"/>
      <c r="H27" s="13">
        <v>0</v>
      </c>
      <c r="I27" s="13">
        <v>23978.639999999999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/>
      <c r="S27" s="13"/>
      <c r="T27" s="13"/>
      <c r="U27" s="13"/>
      <c r="V27" s="13"/>
      <c r="W27" s="13"/>
      <c r="X27" s="13"/>
      <c r="Y27" s="13"/>
      <c r="Z27" s="56">
        <v>0</v>
      </c>
      <c r="AA27" s="56">
        <v>0</v>
      </c>
      <c r="AB27" s="217">
        <v>23978.639999999999</v>
      </c>
      <c r="AC27" s="285" t="s">
        <v>374</v>
      </c>
      <c r="AD27" s="285" t="s">
        <v>261</v>
      </c>
      <c r="AE27" s="315" t="s">
        <v>325</v>
      </c>
      <c r="AF27" s="285" t="s">
        <v>325</v>
      </c>
      <c r="AG27" s="285"/>
      <c r="AH27" s="285"/>
      <c r="AI27" s="285"/>
      <c r="AJ27" s="285"/>
      <c r="AK27" s="285"/>
      <c r="AL27" s="285"/>
      <c r="AM27" s="285"/>
      <c r="AN27" s="285"/>
      <c r="AO27" s="285"/>
      <c r="AP27" s="285"/>
      <c r="AQ27" s="285"/>
      <c r="AR27" s="285"/>
      <c r="AS27" s="285"/>
      <c r="AT27" s="285"/>
      <c r="AU27" s="285"/>
      <c r="AV27" s="285"/>
      <c r="AW27" s="285"/>
      <c r="AX27" s="285"/>
      <c r="AY27" s="285"/>
      <c r="AZ27" s="285"/>
      <c r="BA27" s="285"/>
      <c r="BB27" s="285"/>
      <c r="BC27" s="285"/>
      <c r="BD27" s="285"/>
    </row>
    <row r="28" spans="1:56">
      <c r="A28" s="386"/>
      <c r="B28" s="277"/>
      <c r="C28" s="298"/>
      <c r="D28" s="298"/>
      <c r="E28" s="544"/>
      <c r="F28" s="219" t="s">
        <v>18</v>
      </c>
      <c r="G28" s="219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56">
        <v>0</v>
      </c>
      <c r="AA28" s="56">
        <v>0</v>
      </c>
      <c r="AB28" s="217">
        <v>0</v>
      </c>
      <c r="AC28" s="286"/>
      <c r="AD28" s="286"/>
      <c r="AE28" s="31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</row>
    <row r="29" spans="1:56" ht="14.25" customHeight="1">
      <c r="A29" s="386"/>
      <c r="B29" s="277"/>
      <c r="C29" s="298"/>
      <c r="D29" s="298"/>
      <c r="E29" s="544"/>
      <c r="F29" s="219" t="s">
        <v>48</v>
      </c>
      <c r="G29" s="21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56">
        <v>0</v>
      </c>
      <c r="AA29" s="56">
        <v>0</v>
      </c>
      <c r="AB29" s="217">
        <v>0</v>
      </c>
      <c r="AC29" s="286"/>
      <c r="AD29" s="286"/>
      <c r="AE29" s="31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</row>
    <row r="30" spans="1:56" ht="31.5">
      <c r="A30" s="386"/>
      <c r="B30" s="277"/>
      <c r="C30" s="298"/>
      <c r="D30" s="298"/>
      <c r="E30" s="544"/>
      <c r="F30" s="219" t="s">
        <v>14</v>
      </c>
      <c r="G30" s="219"/>
      <c r="H30" s="13"/>
      <c r="I30" s="13">
        <v>23978.639999999999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56">
        <v>0</v>
      </c>
      <c r="AA30" s="56">
        <v>0</v>
      </c>
      <c r="AB30" s="217">
        <v>23978.639999999999</v>
      </c>
      <c r="AC30" s="286"/>
      <c r="AD30" s="286"/>
      <c r="AE30" s="317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</row>
    <row r="31" spans="1:56" ht="31.5">
      <c r="A31" s="387"/>
      <c r="B31" s="278"/>
      <c r="C31" s="299"/>
      <c r="D31" s="299"/>
      <c r="E31" s="545"/>
      <c r="F31" s="130" t="s">
        <v>367</v>
      </c>
      <c r="G31" s="130"/>
      <c r="H31" s="13"/>
      <c r="I31" s="13">
        <v>23978.639999999999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56">
        <v>0</v>
      </c>
      <c r="AA31" s="56">
        <v>0</v>
      </c>
      <c r="AB31" s="217">
        <v>23978.639999999999</v>
      </c>
      <c r="AC31" s="287"/>
      <c r="AD31" s="287"/>
      <c r="AE31" s="220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</row>
    <row r="32" spans="1:56" ht="15.75" customHeight="1">
      <c r="A32" s="385" t="s">
        <v>484</v>
      </c>
      <c r="B32" s="276" t="s">
        <v>157</v>
      </c>
      <c r="C32" s="297" t="s">
        <v>58</v>
      </c>
      <c r="D32" s="297" t="s">
        <v>16</v>
      </c>
      <c r="E32" s="543">
        <v>1</v>
      </c>
      <c r="F32" s="219" t="s">
        <v>2</v>
      </c>
      <c r="G32" s="219"/>
      <c r="H32" s="13">
        <v>0</v>
      </c>
      <c r="I32" s="13">
        <v>1342.01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/>
      <c r="S32" s="13"/>
      <c r="T32" s="13"/>
      <c r="U32" s="13"/>
      <c r="V32" s="13"/>
      <c r="W32" s="13"/>
      <c r="X32" s="13"/>
      <c r="Y32" s="13"/>
      <c r="Z32" s="56">
        <v>0</v>
      </c>
      <c r="AA32" s="56">
        <v>0</v>
      </c>
      <c r="AB32" s="217">
        <v>1342.01</v>
      </c>
      <c r="AC32" s="285" t="s">
        <v>374</v>
      </c>
      <c r="AD32" s="285" t="s">
        <v>261</v>
      </c>
      <c r="AE32" s="315" t="s">
        <v>324</v>
      </c>
      <c r="AF32" s="285" t="s">
        <v>324</v>
      </c>
      <c r="AG32" s="285"/>
      <c r="AH32" s="285"/>
      <c r="AI32" s="285"/>
      <c r="AJ32" s="285"/>
      <c r="AK32" s="285"/>
      <c r="AL32" s="285"/>
      <c r="AM32" s="285"/>
      <c r="AN32" s="285"/>
      <c r="AO32" s="285"/>
      <c r="AP32" s="285"/>
      <c r="AQ32" s="285"/>
      <c r="AR32" s="285"/>
      <c r="AS32" s="285"/>
      <c r="AT32" s="285"/>
      <c r="AU32" s="285"/>
      <c r="AV32" s="285"/>
      <c r="AW32" s="285"/>
      <c r="AX32" s="285"/>
      <c r="AY32" s="285"/>
      <c r="AZ32" s="285"/>
      <c r="BA32" s="285"/>
      <c r="BB32" s="285"/>
      <c r="BC32" s="285"/>
      <c r="BD32" s="285"/>
    </row>
    <row r="33" spans="1:56">
      <c r="A33" s="386"/>
      <c r="B33" s="277"/>
      <c r="C33" s="298"/>
      <c r="D33" s="298"/>
      <c r="E33" s="544"/>
      <c r="F33" s="219" t="s">
        <v>18</v>
      </c>
      <c r="G33" s="219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56">
        <v>0</v>
      </c>
      <c r="AA33" s="56">
        <v>0</v>
      </c>
      <c r="AB33" s="217">
        <v>0</v>
      </c>
      <c r="AC33" s="286"/>
      <c r="AD33" s="286"/>
      <c r="AE33" s="31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</row>
    <row r="34" spans="1:56" ht="14.25" customHeight="1">
      <c r="A34" s="386"/>
      <c r="B34" s="277"/>
      <c r="C34" s="298"/>
      <c r="D34" s="298"/>
      <c r="E34" s="544"/>
      <c r="F34" s="219" t="s">
        <v>48</v>
      </c>
      <c r="G34" s="219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56">
        <v>0</v>
      </c>
      <c r="AA34" s="56">
        <v>0</v>
      </c>
      <c r="AB34" s="217">
        <v>0</v>
      </c>
      <c r="AC34" s="286"/>
      <c r="AD34" s="286"/>
      <c r="AE34" s="31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</row>
    <row r="35" spans="1:56" ht="31.5">
      <c r="A35" s="386"/>
      <c r="B35" s="277"/>
      <c r="C35" s="298"/>
      <c r="D35" s="298"/>
      <c r="E35" s="544"/>
      <c r="F35" s="219" t="s">
        <v>14</v>
      </c>
      <c r="G35" s="219"/>
      <c r="H35" s="13"/>
      <c r="I35" s="13">
        <v>1342.01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56">
        <v>0</v>
      </c>
      <c r="AA35" s="56">
        <v>0</v>
      </c>
      <c r="AB35" s="217">
        <v>1342.01</v>
      </c>
      <c r="AC35" s="286"/>
      <c r="AD35" s="286"/>
      <c r="AE35" s="317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</row>
    <row r="36" spans="1:56" ht="31.5">
      <c r="A36" s="387"/>
      <c r="B36" s="278"/>
      <c r="C36" s="299"/>
      <c r="D36" s="299"/>
      <c r="E36" s="545"/>
      <c r="F36" s="130" t="s">
        <v>367</v>
      </c>
      <c r="G36" s="130"/>
      <c r="H36" s="13"/>
      <c r="I36" s="13">
        <v>1342.01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56">
        <v>0</v>
      </c>
      <c r="AA36" s="56">
        <v>0</v>
      </c>
      <c r="AB36" s="217">
        <v>1342.01</v>
      </c>
      <c r="AC36" s="287"/>
      <c r="AD36" s="287"/>
      <c r="AE36" s="220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  <c r="AY36" s="287"/>
      <c r="AZ36" s="287"/>
      <c r="BA36" s="287"/>
      <c r="BB36" s="287"/>
      <c r="BC36" s="287"/>
      <c r="BD36" s="287"/>
    </row>
    <row r="37" spans="1:56" ht="15.75" customHeight="1">
      <c r="A37" s="385" t="s">
        <v>485</v>
      </c>
      <c r="B37" s="276" t="s">
        <v>158</v>
      </c>
      <c r="C37" s="297" t="s">
        <v>58</v>
      </c>
      <c r="D37" s="297" t="s">
        <v>16</v>
      </c>
      <c r="E37" s="543">
        <v>4</v>
      </c>
      <c r="F37" s="219" t="s">
        <v>2</v>
      </c>
      <c r="G37" s="219"/>
      <c r="H37" s="13">
        <v>0</v>
      </c>
      <c r="I37" s="13">
        <v>0</v>
      </c>
      <c r="J37" s="13">
        <v>11027.41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/>
      <c r="S37" s="13"/>
      <c r="T37" s="13"/>
      <c r="U37" s="13"/>
      <c r="V37" s="13"/>
      <c r="W37" s="13"/>
      <c r="X37" s="13"/>
      <c r="Y37" s="13"/>
      <c r="Z37" s="56">
        <v>0</v>
      </c>
      <c r="AA37" s="56">
        <v>0</v>
      </c>
      <c r="AB37" s="217">
        <v>11027.41</v>
      </c>
      <c r="AC37" s="285" t="s">
        <v>374</v>
      </c>
      <c r="AD37" s="285" t="s">
        <v>261</v>
      </c>
      <c r="AE37" s="315" t="s">
        <v>325</v>
      </c>
      <c r="AF37" s="285" t="s">
        <v>325</v>
      </c>
      <c r="AG37" s="285"/>
      <c r="AH37" s="285"/>
      <c r="AI37" s="285"/>
      <c r="AJ37" s="285"/>
      <c r="AK37" s="285"/>
      <c r="AL37" s="285"/>
      <c r="AM37" s="285"/>
      <c r="AN37" s="285"/>
      <c r="AO37" s="285"/>
      <c r="AP37" s="285"/>
      <c r="AQ37" s="285"/>
      <c r="AR37" s="285"/>
      <c r="AS37" s="285"/>
      <c r="AT37" s="285"/>
      <c r="AU37" s="285"/>
      <c r="AV37" s="285"/>
      <c r="AW37" s="285"/>
      <c r="AX37" s="285"/>
      <c r="AY37" s="285"/>
      <c r="AZ37" s="285"/>
      <c r="BA37" s="285"/>
      <c r="BB37" s="285"/>
      <c r="BC37" s="285"/>
      <c r="BD37" s="285"/>
    </row>
    <row r="38" spans="1:56">
      <c r="A38" s="386"/>
      <c r="B38" s="277"/>
      <c r="C38" s="298"/>
      <c r="D38" s="298"/>
      <c r="E38" s="544"/>
      <c r="F38" s="219" t="s">
        <v>18</v>
      </c>
      <c r="G38" s="219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56">
        <v>0</v>
      </c>
      <c r="AA38" s="56">
        <v>0</v>
      </c>
      <c r="AB38" s="217">
        <v>0</v>
      </c>
      <c r="AC38" s="286"/>
      <c r="AD38" s="286"/>
      <c r="AE38" s="31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</row>
    <row r="39" spans="1:56" ht="14.25" customHeight="1">
      <c r="A39" s="386"/>
      <c r="B39" s="277"/>
      <c r="C39" s="298"/>
      <c r="D39" s="298"/>
      <c r="E39" s="544"/>
      <c r="F39" s="219" t="s">
        <v>48</v>
      </c>
      <c r="G39" s="219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56">
        <v>0</v>
      </c>
      <c r="AA39" s="56">
        <v>0</v>
      </c>
      <c r="AB39" s="217">
        <v>0</v>
      </c>
      <c r="AC39" s="286"/>
      <c r="AD39" s="286"/>
      <c r="AE39" s="31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</row>
    <row r="40" spans="1:56" ht="31.5">
      <c r="A40" s="386"/>
      <c r="B40" s="277"/>
      <c r="C40" s="298"/>
      <c r="D40" s="298"/>
      <c r="E40" s="544"/>
      <c r="F40" s="219" t="s">
        <v>14</v>
      </c>
      <c r="G40" s="219"/>
      <c r="H40" s="13"/>
      <c r="I40" s="13"/>
      <c r="J40" s="13">
        <v>11027.41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56">
        <v>0</v>
      </c>
      <c r="AA40" s="56">
        <v>0</v>
      </c>
      <c r="AB40" s="217">
        <v>11027.41</v>
      </c>
      <c r="AC40" s="286"/>
      <c r="AD40" s="286"/>
      <c r="AE40" s="317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</row>
    <row r="41" spans="1:56" ht="31.5">
      <c r="A41" s="387"/>
      <c r="B41" s="278"/>
      <c r="C41" s="299"/>
      <c r="D41" s="299"/>
      <c r="E41" s="545"/>
      <c r="F41" s="130" t="s">
        <v>367</v>
      </c>
      <c r="G41" s="130"/>
      <c r="H41" s="13"/>
      <c r="I41" s="13"/>
      <c r="J41" s="13">
        <v>11027.41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56">
        <v>0</v>
      </c>
      <c r="AA41" s="56">
        <v>0</v>
      </c>
      <c r="AB41" s="217">
        <v>11027.41</v>
      </c>
      <c r="AC41" s="287"/>
      <c r="AD41" s="287"/>
      <c r="AE41" s="220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287"/>
      <c r="BC41" s="287"/>
      <c r="BD41" s="287"/>
    </row>
    <row r="42" spans="1:56" ht="15.75" customHeight="1">
      <c r="A42" s="385" t="s">
        <v>486</v>
      </c>
      <c r="B42" s="276" t="s">
        <v>165</v>
      </c>
      <c r="C42" s="297" t="s">
        <v>58</v>
      </c>
      <c r="D42" s="297" t="s">
        <v>16</v>
      </c>
      <c r="E42" s="543">
        <v>1</v>
      </c>
      <c r="F42" s="219" t="s">
        <v>2</v>
      </c>
      <c r="G42" s="219"/>
      <c r="H42" s="13">
        <v>59018.92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/>
      <c r="S42" s="13"/>
      <c r="T42" s="13"/>
      <c r="U42" s="13"/>
      <c r="V42" s="13"/>
      <c r="W42" s="13"/>
      <c r="X42" s="13"/>
      <c r="Y42" s="13"/>
      <c r="Z42" s="56">
        <v>0</v>
      </c>
      <c r="AA42" s="56">
        <v>0</v>
      </c>
      <c r="AB42" s="217">
        <v>59018.92</v>
      </c>
      <c r="AC42" s="285" t="s">
        <v>374</v>
      </c>
      <c r="AD42" s="285" t="s">
        <v>261</v>
      </c>
      <c r="AE42" s="315" t="s">
        <v>264</v>
      </c>
      <c r="AF42" s="285" t="s">
        <v>264</v>
      </c>
      <c r="AG42" s="285"/>
      <c r="AH42" s="285"/>
      <c r="AI42" s="285"/>
      <c r="AJ42" s="285"/>
      <c r="AK42" s="285"/>
      <c r="AL42" s="285"/>
      <c r="AM42" s="285"/>
      <c r="AN42" s="285"/>
      <c r="AO42" s="285"/>
      <c r="AP42" s="285"/>
      <c r="AQ42" s="285"/>
      <c r="AR42" s="285"/>
      <c r="AS42" s="285"/>
      <c r="AT42" s="285"/>
      <c r="AU42" s="285"/>
      <c r="AV42" s="285"/>
      <c r="AW42" s="285"/>
      <c r="AX42" s="285"/>
      <c r="AY42" s="285"/>
      <c r="AZ42" s="285"/>
      <c r="BA42" s="285"/>
      <c r="BB42" s="285"/>
      <c r="BC42" s="285"/>
      <c r="BD42" s="285"/>
    </row>
    <row r="43" spans="1:56">
      <c r="A43" s="386"/>
      <c r="B43" s="277"/>
      <c r="C43" s="298"/>
      <c r="D43" s="298"/>
      <c r="E43" s="544"/>
      <c r="F43" s="219" t="s">
        <v>18</v>
      </c>
      <c r="G43" s="219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56">
        <v>0</v>
      </c>
      <c r="AA43" s="56">
        <v>0</v>
      </c>
      <c r="AB43" s="217">
        <v>0</v>
      </c>
      <c r="AC43" s="286"/>
      <c r="AD43" s="286"/>
      <c r="AE43" s="31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</row>
    <row r="44" spans="1:56" ht="14.25" customHeight="1">
      <c r="A44" s="386"/>
      <c r="B44" s="277"/>
      <c r="C44" s="298"/>
      <c r="D44" s="298"/>
      <c r="E44" s="544"/>
      <c r="F44" s="219" t="s">
        <v>48</v>
      </c>
      <c r="G44" s="219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56">
        <v>0</v>
      </c>
      <c r="AA44" s="56">
        <v>0</v>
      </c>
      <c r="AB44" s="217">
        <v>0</v>
      </c>
      <c r="AC44" s="286"/>
      <c r="AD44" s="286"/>
      <c r="AE44" s="31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</row>
    <row r="45" spans="1:56" ht="31.5">
      <c r="A45" s="386"/>
      <c r="B45" s="277"/>
      <c r="C45" s="298"/>
      <c r="D45" s="298"/>
      <c r="E45" s="544"/>
      <c r="F45" s="219" t="s">
        <v>14</v>
      </c>
      <c r="G45" s="219"/>
      <c r="H45" s="13">
        <v>59018.92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56">
        <v>0</v>
      </c>
      <c r="AA45" s="56">
        <v>0</v>
      </c>
      <c r="AB45" s="217">
        <v>59018.92</v>
      </c>
      <c r="AC45" s="286"/>
      <c r="AD45" s="286"/>
      <c r="AE45" s="317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</row>
    <row r="46" spans="1:56" ht="31.5">
      <c r="A46" s="387"/>
      <c r="B46" s="278"/>
      <c r="C46" s="299"/>
      <c r="D46" s="299"/>
      <c r="E46" s="545"/>
      <c r="F46" s="130" t="s">
        <v>367</v>
      </c>
      <c r="G46" s="130"/>
      <c r="H46" s="13">
        <v>59018.92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56">
        <v>0</v>
      </c>
      <c r="AA46" s="56">
        <v>0</v>
      </c>
      <c r="AB46" s="217">
        <v>59018.92</v>
      </c>
      <c r="AC46" s="287"/>
      <c r="AD46" s="287"/>
      <c r="AE46" s="220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  <c r="AV46" s="287"/>
      <c r="AW46" s="287"/>
      <c r="AX46" s="287"/>
      <c r="AY46" s="287"/>
      <c r="AZ46" s="287"/>
      <c r="BA46" s="287"/>
      <c r="BB46" s="287"/>
      <c r="BC46" s="287"/>
      <c r="BD46" s="287"/>
    </row>
    <row r="47" spans="1:56" ht="15.75" customHeight="1">
      <c r="A47" s="385" t="s">
        <v>487</v>
      </c>
      <c r="B47" s="276" t="s">
        <v>166</v>
      </c>
      <c r="C47" s="297" t="s">
        <v>58</v>
      </c>
      <c r="D47" s="297" t="s">
        <v>388</v>
      </c>
      <c r="E47" s="543">
        <v>1</v>
      </c>
      <c r="F47" s="219" t="s">
        <v>2</v>
      </c>
      <c r="G47" s="219"/>
      <c r="H47" s="13">
        <v>0</v>
      </c>
      <c r="I47" s="13">
        <v>15372.7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/>
      <c r="S47" s="13"/>
      <c r="T47" s="13"/>
      <c r="U47" s="13"/>
      <c r="V47" s="13"/>
      <c r="W47" s="13"/>
      <c r="X47" s="13"/>
      <c r="Y47" s="13"/>
      <c r="Z47" s="56">
        <v>0</v>
      </c>
      <c r="AA47" s="56">
        <v>0</v>
      </c>
      <c r="AB47" s="217">
        <v>15372.7</v>
      </c>
      <c r="AC47" s="285" t="s">
        <v>374</v>
      </c>
      <c r="AD47" s="285" t="s">
        <v>261</v>
      </c>
      <c r="AE47" s="315" t="s">
        <v>264</v>
      </c>
      <c r="AF47" s="285" t="s">
        <v>264</v>
      </c>
      <c r="AG47" s="285"/>
      <c r="AH47" s="285"/>
      <c r="AI47" s="285"/>
      <c r="AJ47" s="285"/>
      <c r="AK47" s="285"/>
      <c r="AL47" s="285"/>
      <c r="AM47" s="285"/>
      <c r="AN47" s="285"/>
      <c r="AO47" s="285"/>
      <c r="AP47" s="285"/>
      <c r="AQ47" s="285"/>
      <c r="AR47" s="285"/>
      <c r="AS47" s="285"/>
      <c r="AT47" s="285"/>
      <c r="AU47" s="285"/>
      <c r="AV47" s="285"/>
      <c r="AW47" s="285"/>
      <c r="AX47" s="285"/>
      <c r="AY47" s="285"/>
      <c r="AZ47" s="285"/>
      <c r="BA47" s="285"/>
      <c r="BB47" s="285"/>
      <c r="BC47" s="285"/>
      <c r="BD47" s="285"/>
    </row>
    <row r="48" spans="1:56">
      <c r="A48" s="386"/>
      <c r="B48" s="277"/>
      <c r="C48" s="298"/>
      <c r="D48" s="298"/>
      <c r="E48" s="544"/>
      <c r="F48" s="219" t="s">
        <v>18</v>
      </c>
      <c r="G48" s="219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56">
        <v>0</v>
      </c>
      <c r="AA48" s="56">
        <v>0</v>
      </c>
      <c r="AB48" s="217">
        <v>0</v>
      </c>
      <c r="AC48" s="286"/>
      <c r="AD48" s="286"/>
      <c r="AE48" s="31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</row>
    <row r="49" spans="1:56" ht="14.25" customHeight="1">
      <c r="A49" s="386"/>
      <c r="B49" s="277"/>
      <c r="C49" s="298"/>
      <c r="D49" s="298"/>
      <c r="E49" s="544"/>
      <c r="F49" s="219" t="s">
        <v>48</v>
      </c>
      <c r="G49" s="219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56">
        <v>0</v>
      </c>
      <c r="AA49" s="56">
        <v>0</v>
      </c>
      <c r="AB49" s="217">
        <v>0</v>
      </c>
      <c r="AC49" s="286"/>
      <c r="AD49" s="286"/>
      <c r="AE49" s="31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</row>
    <row r="50" spans="1:56" ht="31.5">
      <c r="A50" s="386"/>
      <c r="B50" s="277"/>
      <c r="C50" s="298"/>
      <c r="D50" s="298"/>
      <c r="E50" s="544"/>
      <c r="F50" s="219" t="s">
        <v>14</v>
      </c>
      <c r="G50" s="219"/>
      <c r="H50" s="13"/>
      <c r="I50" s="13">
        <v>15372.7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56">
        <v>0</v>
      </c>
      <c r="AA50" s="56">
        <v>0</v>
      </c>
      <c r="AB50" s="217">
        <v>15372.7</v>
      </c>
      <c r="AC50" s="286"/>
      <c r="AD50" s="286"/>
      <c r="AE50" s="317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</row>
    <row r="51" spans="1:56" ht="31.5">
      <c r="A51" s="387"/>
      <c r="B51" s="278"/>
      <c r="C51" s="299"/>
      <c r="D51" s="299"/>
      <c r="E51" s="545"/>
      <c r="F51" s="130" t="s">
        <v>367</v>
      </c>
      <c r="G51" s="130"/>
      <c r="H51" s="13"/>
      <c r="I51" s="13">
        <v>15372.7</v>
      </c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56">
        <v>0</v>
      </c>
      <c r="AA51" s="56">
        <v>0</v>
      </c>
      <c r="AB51" s="217">
        <v>15372.7</v>
      </c>
      <c r="AC51" s="287"/>
      <c r="AD51" s="287"/>
      <c r="AE51" s="220"/>
      <c r="AF51" s="287"/>
      <c r="AG51" s="287"/>
      <c r="AH51" s="287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87"/>
      <c r="AZ51" s="287"/>
      <c r="BA51" s="287"/>
      <c r="BB51" s="287"/>
      <c r="BC51" s="287"/>
      <c r="BD51" s="287"/>
    </row>
    <row r="52" spans="1:56">
      <c r="A52" s="385" t="s">
        <v>488</v>
      </c>
      <c r="B52" s="276" t="s">
        <v>368</v>
      </c>
      <c r="C52" s="297" t="s">
        <v>58</v>
      </c>
      <c r="D52" s="285" t="s">
        <v>388</v>
      </c>
      <c r="E52" s="285">
        <v>1</v>
      </c>
      <c r="F52" s="219" t="s">
        <v>2</v>
      </c>
      <c r="G52" s="219"/>
      <c r="H52" s="13">
        <v>1231.92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/>
      <c r="S52" s="13"/>
      <c r="T52" s="13"/>
      <c r="U52" s="13"/>
      <c r="V52" s="13"/>
      <c r="W52" s="13"/>
      <c r="X52" s="13"/>
      <c r="Y52" s="13"/>
      <c r="Z52" s="56">
        <v>0</v>
      </c>
      <c r="AA52" s="56">
        <v>0</v>
      </c>
      <c r="AB52" s="217">
        <v>1231.92</v>
      </c>
      <c r="AC52" s="285" t="s">
        <v>374</v>
      </c>
      <c r="AD52" s="285" t="s">
        <v>261</v>
      </c>
      <c r="AE52" s="297" t="s">
        <v>264</v>
      </c>
      <c r="AF52" s="297" t="s">
        <v>264</v>
      </c>
      <c r="AG52" s="282"/>
      <c r="AH52" s="458"/>
      <c r="AI52" s="458"/>
      <c r="AJ52" s="458"/>
      <c r="AK52" s="459"/>
      <c r="AL52" s="459"/>
      <c r="AM52" s="459"/>
      <c r="AN52" s="459"/>
      <c r="AO52" s="459"/>
      <c r="AP52" s="459"/>
      <c r="AQ52" s="459"/>
      <c r="AR52" s="409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409"/>
      <c r="BD52" s="409"/>
    </row>
    <row r="53" spans="1:56">
      <c r="A53" s="386"/>
      <c r="B53" s="277"/>
      <c r="C53" s="298"/>
      <c r="D53" s="286"/>
      <c r="E53" s="286"/>
      <c r="F53" s="219" t="s">
        <v>18</v>
      </c>
      <c r="G53" s="219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56">
        <v>0</v>
      </c>
      <c r="AA53" s="56">
        <v>0</v>
      </c>
      <c r="AB53" s="217">
        <v>0</v>
      </c>
      <c r="AC53" s="298"/>
      <c r="AD53" s="298"/>
      <c r="AE53" s="298"/>
      <c r="AF53" s="298"/>
      <c r="AG53" s="283"/>
      <c r="AH53" s="458"/>
      <c r="AI53" s="458"/>
      <c r="AJ53" s="458"/>
      <c r="AK53" s="459"/>
      <c r="AL53" s="459"/>
      <c r="AM53" s="459"/>
      <c r="AN53" s="459"/>
      <c r="AO53" s="459"/>
      <c r="AP53" s="459"/>
      <c r="AQ53" s="459"/>
      <c r="AR53" s="410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410"/>
      <c r="BD53" s="410"/>
    </row>
    <row r="54" spans="1:56">
      <c r="A54" s="386"/>
      <c r="B54" s="277"/>
      <c r="C54" s="298"/>
      <c r="D54" s="286"/>
      <c r="E54" s="286"/>
      <c r="F54" s="219" t="s">
        <v>48</v>
      </c>
      <c r="G54" s="219"/>
      <c r="H54" s="13">
        <v>1231.92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56">
        <v>0</v>
      </c>
      <c r="AA54" s="56">
        <v>0</v>
      </c>
      <c r="AB54" s="217">
        <v>1231.92</v>
      </c>
      <c r="AC54" s="298"/>
      <c r="AD54" s="298"/>
      <c r="AE54" s="298"/>
      <c r="AF54" s="298"/>
      <c r="AG54" s="283"/>
      <c r="AH54" s="542"/>
      <c r="AI54" s="542"/>
      <c r="AJ54" s="542"/>
      <c r="AK54" s="459"/>
      <c r="AL54" s="459"/>
      <c r="AM54" s="459"/>
      <c r="AN54" s="459"/>
      <c r="AO54" s="459"/>
      <c r="AP54" s="459"/>
      <c r="AQ54" s="459"/>
      <c r="AR54" s="410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410"/>
      <c r="BD54" s="410"/>
    </row>
    <row r="55" spans="1:56" ht="31.5">
      <c r="A55" s="387"/>
      <c r="B55" s="278"/>
      <c r="C55" s="299"/>
      <c r="D55" s="287"/>
      <c r="E55" s="287"/>
      <c r="F55" s="219" t="s">
        <v>14</v>
      </c>
      <c r="G55" s="219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56">
        <v>0</v>
      </c>
      <c r="AA55" s="56">
        <v>0</v>
      </c>
      <c r="AB55" s="217">
        <v>0</v>
      </c>
      <c r="AC55" s="299"/>
      <c r="AD55" s="299"/>
      <c r="AE55" s="299"/>
      <c r="AF55" s="299"/>
      <c r="AG55" s="284"/>
      <c r="AH55" s="542"/>
      <c r="AI55" s="542"/>
      <c r="AJ55" s="542"/>
      <c r="AK55" s="459"/>
      <c r="AL55" s="459"/>
      <c r="AM55" s="459"/>
      <c r="AN55" s="459"/>
      <c r="AO55" s="459"/>
      <c r="AP55" s="459"/>
      <c r="AQ55" s="459"/>
      <c r="AR55" s="411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411"/>
      <c r="BD55" s="411"/>
    </row>
    <row r="56" spans="1:56">
      <c r="A56" s="372">
        <v>3</v>
      </c>
      <c r="B56" s="375" t="s">
        <v>113</v>
      </c>
      <c r="C56" s="376"/>
      <c r="D56" s="376"/>
      <c r="E56" s="377"/>
      <c r="F56" s="10" t="s">
        <v>2</v>
      </c>
      <c r="G56" s="11">
        <v>7270.2155000000002</v>
      </c>
      <c r="H56" s="11">
        <v>81634.34</v>
      </c>
      <c r="I56" s="11">
        <v>122150.34000000001</v>
      </c>
      <c r="J56" s="11">
        <v>137347.91000000003</v>
      </c>
      <c r="K56" s="11">
        <v>108015.61</v>
      </c>
      <c r="L56" s="11">
        <v>111148.04000000001</v>
      </c>
      <c r="M56" s="11">
        <v>328242.87</v>
      </c>
      <c r="N56" s="11">
        <v>337761.91000000003</v>
      </c>
      <c r="O56" s="11">
        <v>347557</v>
      </c>
      <c r="P56" s="11">
        <v>773198.84</v>
      </c>
      <c r="Q56" s="11">
        <v>0</v>
      </c>
      <c r="R56" s="11"/>
      <c r="S56" s="11"/>
      <c r="T56" s="11"/>
      <c r="U56" s="11"/>
      <c r="V56" s="11"/>
      <c r="W56" s="11"/>
      <c r="X56" s="11"/>
      <c r="Y56" s="11"/>
      <c r="Z56" s="11">
        <v>1786760.62</v>
      </c>
      <c r="AA56" s="11">
        <v>0</v>
      </c>
      <c r="AB56" s="12">
        <v>2347056.86</v>
      </c>
      <c r="AC56" s="369"/>
      <c r="AD56" s="369"/>
      <c r="AE56" s="363"/>
      <c r="AF56" s="363"/>
      <c r="AG56" s="539"/>
      <c r="AH56" s="539"/>
      <c r="AI56" s="539"/>
      <c r="AJ56" s="539"/>
      <c r="AK56" s="539"/>
      <c r="AL56" s="539"/>
      <c r="AM56" s="539"/>
      <c r="AN56" s="539"/>
      <c r="AO56" s="539"/>
      <c r="AP56" s="539"/>
      <c r="AQ56" s="539"/>
      <c r="AR56" s="363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363"/>
      <c r="BD56" s="363"/>
    </row>
    <row r="57" spans="1:56">
      <c r="A57" s="373"/>
      <c r="B57" s="378"/>
      <c r="C57" s="379"/>
      <c r="D57" s="379"/>
      <c r="E57" s="380"/>
      <c r="F57" s="10" t="s">
        <v>18</v>
      </c>
      <c r="G57" s="11">
        <v>6906.7047250000005</v>
      </c>
      <c r="H57" s="11">
        <v>54966.638999999996</v>
      </c>
      <c r="I57" s="11">
        <v>35880.968000000001</v>
      </c>
      <c r="J57" s="11">
        <v>46241.601499999997</v>
      </c>
      <c r="K57" s="11">
        <v>90406.959000000003</v>
      </c>
      <c r="L57" s="11">
        <v>93028.75</v>
      </c>
      <c r="M57" s="11">
        <v>10869.738499999999</v>
      </c>
      <c r="N57" s="11">
        <v>11184.967499999999</v>
      </c>
      <c r="O57" s="11">
        <v>11509.325999999999</v>
      </c>
      <c r="P57" s="11">
        <v>11843.099</v>
      </c>
      <c r="Q57" s="11">
        <v>0</v>
      </c>
      <c r="R57" s="11"/>
      <c r="S57" s="11"/>
      <c r="T57" s="11"/>
      <c r="U57" s="11"/>
      <c r="V57" s="11"/>
      <c r="W57" s="11"/>
      <c r="X57" s="11"/>
      <c r="Y57" s="11"/>
      <c r="Z57" s="11">
        <v>45407.131000000001</v>
      </c>
      <c r="AA57" s="11">
        <v>0</v>
      </c>
      <c r="AB57" s="12">
        <v>365932.04849999998</v>
      </c>
      <c r="AC57" s="455"/>
      <c r="AD57" s="455"/>
      <c r="AE57" s="364"/>
      <c r="AF57" s="364"/>
      <c r="AG57" s="540"/>
      <c r="AH57" s="540"/>
      <c r="AI57" s="540"/>
      <c r="AJ57" s="540"/>
      <c r="AK57" s="540"/>
      <c r="AL57" s="540"/>
      <c r="AM57" s="540"/>
      <c r="AN57" s="540"/>
      <c r="AO57" s="540"/>
      <c r="AP57" s="540"/>
      <c r="AQ57" s="540"/>
      <c r="AR57" s="364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364"/>
      <c r="BD57" s="364"/>
    </row>
    <row r="58" spans="1:56">
      <c r="A58" s="373"/>
      <c r="B58" s="378"/>
      <c r="C58" s="379"/>
      <c r="D58" s="379"/>
      <c r="E58" s="380"/>
      <c r="F58" s="10" t="s">
        <v>48</v>
      </c>
      <c r="G58" s="11">
        <v>363.51077500000002</v>
      </c>
      <c r="H58" s="11">
        <v>2892.9809999999998</v>
      </c>
      <c r="I58" s="11">
        <v>1888.4720000000002</v>
      </c>
      <c r="J58" s="11">
        <v>2433.7685000000001</v>
      </c>
      <c r="K58" s="11">
        <v>4758.2610000000004</v>
      </c>
      <c r="L58" s="11">
        <v>4896.25</v>
      </c>
      <c r="M58" s="11">
        <v>1114.9014999999999</v>
      </c>
      <c r="N58" s="11">
        <v>1147.2325000000001</v>
      </c>
      <c r="O58" s="11">
        <v>1180.5039999999999</v>
      </c>
      <c r="P58" s="11">
        <v>1214.741</v>
      </c>
      <c r="Q58" s="11">
        <v>0</v>
      </c>
      <c r="R58" s="11"/>
      <c r="S58" s="11"/>
      <c r="T58" s="11"/>
      <c r="U58" s="11"/>
      <c r="V58" s="11"/>
      <c r="W58" s="11"/>
      <c r="X58" s="11"/>
      <c r="Y58" s="11"/>
      <c r="Z58" s="11">
        <v>4657.3789999999999</v>
      </c>
      <c r="AA58" s="11">
        <v>0</v>
      </c>
      <c r="AB58" s="12">
        <v>21527.111499999999</v>
      </c>
      <c r="AC58" s="455"/>
      <c r="AD58" s="455"/>
      <c r="AE58" s="364"/>
      <c r="AF58" s="364"/>
      <c r="AG58" s="540"/>
      <c r="AH58" s="540"/>
      <c r="AI58" s="540"/>
      <c r="AJ58" s="540"/>
      <c r="AK58" s="540"/>
      <c r="AL58" s="540"/>
      <c r="AM58" s="540"/>
      <c r="AN58" s="540"/>
      <c r="AO58" s="540"/>
      <c r="AP58" s="540"/>
      <c r="AQ58" s="540"/>
      <c r="AR58" s="364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364"/>
      <c r="BD58" s="364"/>
    </row>
    <row r="59" spans="1:56" ht="37.5" customHeight="1">
      <c r="A59" s="374"/>
      <c r="B59" s="381"/>
      <c r="C59" s="382"/>
      <c r="D59" s="382"/>
      <c r="E59" s="383"/>
      <c r="F59" s="10" t="s">
        <v>14</v>
      </c>
      <c r="G59" s="11">
        <v>0</v>
      </c>
      <c r="H59" s="11">
        <v>23774.720000000001</v>
      </c>
      <c r="I59" s="11">
        <v>84380.900000000009</v>
      </c>
      <c r="J59" s="11">
        <v>88672.540000000023</v>
      </c>
      <c r="K59" s="11">
        <v>12850.39</v>
      </c>
      <c r="L59" s="11">
        <v>13223.04</v>
      </c>
      <c r="M59" s="11">
        <v>316258.23</v>
      </c>
      <c r="N59" s="11">
        <v>325429.71000000002</v>
      </c>
      <c r="O59" s="11">
        <v>334867.17</v>
      </c>
      <c r="P59" s="11">
        <v>760141</v>
      </c>
      <c r="Q59" s="11">
        <v>0</v>
      </c>
      <c r="R59" s="11"/>
      <c r="S59" s="11"/>
      <c r="T59" s="11"/>
      <c r="U59" s="11"/>
      <c r="V59" s="11"/>
      <c r="W59" s="11"/>
      <c r="X59" s="11"/>
      <c r="Y59" s="11"/>
      <c r="Z59" s="11">
        <v>1736696.1099999999</v>
      </c>
      <c r="AA59" s="11">
        <v>0</v>
      </c>
      <c r="AB59" s="12">
        <v>1959597.7</v>
      </c>
      <c r="AC59" s="456"/>
      <c r="AD59" s="456"/>
      <c r="AE59" s="365"/>
      <c r="AF59" s="365"/>
      <c r="AG59" s="541"/>
      <c r="AH59" s="541"/>
      <c r="AI59" s="541"/>
      <c r="AJ59" s="541"/>
      <c r="AK59" s="541"/>
      <c r="AL59" s="541"/>
      <c r="AM59" s="541"/>
      <c r="AN59" s="541"/>
      <c r="AO59" s="541"/>
      <c r="AP59" s="541"/>
      <c r="AQ59" s="541"/>
      <c r="AR59" s="365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365"/>
      <c r="BD59" s="365"/>
    </row>
    <row r="60" spans="1:56" ht="15.75" customHeight="1">
      <c r="A60" s="388" t="s">
        <v>26</v>
      </c>
      <c r="B60" s="264" t="s">
        <v>255</v>
      </c>
      <c r="C60" s="265"/>
      <c r="D60" s="265"/>
      <c r="E60" s="266"/>
      <c r="F60" s="14" t="s">
        <v>2</v>
      </c>
      <c r="G60" s="14"/>
      <c r="H60" s="16">
        <v>14140.029999999999</v>
      </c>
      <c r="I60" s="16">
        <v>75024.640000000014</v>
      </c>
      <c r="J60" s="16">
        <v>78494.820000000022</v>
      </c>
      <c r="K60" s="16">
        <v>0</v>
      </c>
      <c r="L60" s="16">
        <v>0</v>
      </c>
      <c r="M60" s="16">
        <v>316258.23</v>
      </c>
      <c r="N60" s="16">
        <v>325429.71000000002</v>
      </c>
      <c r="O60" s="16">
        <v>334867.17</v>
      </c>
      <c r="P60" s="16">
        <v>760141</v>
      </c>
      <c r="Q60" s="16">
        <v>0</v>
      </c>
      <c r="R60" s="16"/>
      <c r="S60" s="16"/>
      <c r="T60" s="16"/>
      <c r="U60" s="16"/>
      <c r="V60" s="16"/>
      <c r="W60" s="16"/>
      <c r="X60" s="16"/>
      <c r="Y60" s="16"/>
      <c r="Z60" s="16">
        <v>1736696.1099999999</v>
      </c>
      <c r="AA60" s="16">
        <v>0</v>
      </c>
      <c r="AB60" s="17">
        <v>1904355.6</v>
      </c>
      <c r="AC60" s="465"/>
      <c r="AD60" s="465"/>
      <c r="AE60" s="465"/>
      <c r="AF60" s="465"/>
      <c r="AG60" s="465"/>
      <c r="AH60" s="465"/>
      <c r="AI60" s="465"/>
      <c r="AJ60" s="465"/>
      <c r="AK60" s="465"/>
      <c r="AL60" s="465"/>
      <c r="AM60" s="465"/>
      <c r="AN60" s="465"/>
      <c r="AO60" s="465"/>
      <c r="AP60" s="465"/>
      <c r="AQ60" s="465"/>
      <c r="AR60" s="465"/>
      <c r="AS60" s="465"/>
      <c r="AT60" s="465"/>
      <c r="AU60" s="465"/>
      <c r="AV60" s="465"/>
      <c r="AW60" s="465"/>
      <c r="AX60" s="465"/>
      <c r="AY60" s="465"/>
      <c r="AZ60" s="465"/>
      <c r="BA60" s="465"/>
      <c r="BB60" s="465"/>
      <c r="BC60" s="465"/>
      <c r="BD60" s="465"/>
    </row>
    <row r="61" spans="1:56">
      <c r="A61" s="389"/>
      <c r="B61" s="267"/>
      <c r="C61" s="268"/>
      <c r="D61" s="268"/>
      <c r="E61" s="269"/>
      <c r="F61" s="14" t="s">
        <v>18</v>
      </c>
      <c r="G61" s="14"/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/>
      <c r="S61" s="16"/>
      <c r="T61" s="16"/>
      <c r="U61" s="16"/>
      <c r="V61" s="16"/>
      <c r="W61" s="16"/>
      <c r="X61" s="16"/>
      <c r="Y61" s="16"/>
      <c r="Z61" s="16">
        <v>0</v>
      </c>
      <c r="AA61" s="16">
        <v>0</v>
      </c>
      <c r="AB61" s="17">
        <v>0</v>
      </c>
      <c r="AC61" s="466"/>
      <c r="AD61" s="466"/>
      <c r="AE61" s="466"/>
      <c r="AF61" s="466"/>
      <c r="AG61" s="466"/>
      <c r="AH61" s="466"/>
      <c r="AI61" s="466"/>
      <c r="AJ61" s="466"/>
      <c r="AK61" s="466"/>
      <c r="AL61" s="466"/>
      <c r="AM61" s="466"/>
      <c r="AN61" s="466"/>
      <c r="AO61" s="466"/>
      <c r="AP61" s="466"/>
      <c r="AQ61" s="466"/>
      <c r="AR61" s="466"/>
      <c r="AS61" s="466"/>
      <c r="AT61" s="466"/>
      <c r="AU61" s="466"/>
      <c r="AV61" s="466"/>
      <c r="AW61" s="466"/>
      <c r="AX61" s="466"/>
      <c r="AY61" s="466"/>
      <c r="AZ61" s="466"/>
      <c r="BA61" s="466"/>
      <c r="BB61" s="466"/>
      <c r="BC61" s="466"/>
      <c r="BD61" s="466"/>
    </row>
    <row r="62" spans="1:56" ht="15.75" customHeight="1">
      <c r="A62" s="389"/>
      <c r="B62" s="267"/>
      <c r="C62" s="268"/>
      <c r="D62" s="268"/>
      <c r="E62" s="269"/>
      <c r="F62" s="14" t="s">
        <v>48</v>
      </c>
      <c r="G62" s="14"/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/>
      <c r="S62" s="16"/>
      <c r="T62" s="16"/>
      <c r="U62" s="16"/>
      <c r="V62" s="16"/>
      <c r="W62" s="16"/>
      <c r="X62" s="16"/>
      <c r="Y62" s="16"/>
      <c r="Z62" s="16">
        <v>0</v>
      </c>
      <c r="AA62" s="16">
        <v>0</v>
      </c>
      <c r="AB62" s="17">
        <v>0</v>
      </c>
      <c r="AC62" s="466"/>
      <c r="AD62" s="466"/>
      <c r="AE62" s="466"/>
      <c r="AF62" s="466"/>
      <c r="AG62" s="466"/>
      <c r="AH62" s="466"/>
      <c r="AI62" s="466"/>
      <c r="AJ62" s="466"/>
      <c r="AK62" s="466"/>
      <c r="AL62" s="466"/>
      <c r="AM62" s="466"/>
      <c r="AN62" s="466"/>
      <c r="AO62" s="466"/>
      <c r="AP62" s="466"/>
      <c r="AQ62" s="466"/>
      <c r="AR62" s="466"/>
      <c r="AS62" s="466"/>
      <c r="AT62" s="466"/>
      <c r="AU62" s="466"/>
      <c r="AV62" s="466"/>
      <c r="AW62" s="466"/>
      <c r="AX62" s="466"/>
      <c r="AY62" s="466"/>
      <c r="AZ62" s="466"/>
      <c r="BA62" s="466"/>
      <c r="BB62" s="466"/>
      <c r="BC62" s="466"/>
      <c r="BD62" s="466"/>
    </row>
    <row r="63" spans="1:56" ht="31.5">
      <c r="A63" s="390"/>
      <c r="B63" s="270"/>
      <c r="C63" s="271"/>
      <c r="D63" s="271"/>
      <c r="E63" s="272"/>
      <c r="F63" s="20" t="s">
        <v>14</v>
      </c>
      <c r="G63" s="20"/>
      <c r="H63" s="16">
        <v>14140.029999999999</v>
      </c>
      <c r="I63" s="16">
        <v>75024.640000000014</v>
      </c>
      <c r="J63" s="16">
        <v>78494.820000000022</v>
      </c>
      <c r="K63" s="16">
        <v>0</v>
      </c>
      <c r="L63" s="16">
        <v>0</v>
      </c>
      <c r="M63" s="16">
        <v>316258.23</v>
      </c>
      <c r="N63" s="16">
        <v>325429.71000000002</v>
      </c>
      <c r="O63" s="16">
        <v>334867.17</v>
      </c>
      <c r="P63" s="16">
        <v>760141</v>
      </c>
      <c r="Q63" s="16">
        <v>0</v>
      </c>
      <c r="R63" s="16"/>
      <c r="S63" s="16"/>
      <c r="T63" s="16"/>
      <c r="U63" s="16"/>
      <c r="V63" s="16"/>
      <c r="W63" s="16"/>
      <c r="X63" s="16"/>
      <c r="Y63" s="16"/>
      <c r="Z63" s="16">
        <v>1736696.1099999999</v>
      </c>
      <c r="AA63" s="16">
        <v>0</v>
      </c>
      <c r="AB63" s="17">
        <v>1904355.6</v>
      </c>
      <c r="AC63" s="467"/>
      <c r="AD63" s="467"/>
      <c r="AE63" s="467"/>
      <c r="AF63" s="467"/>
      <c r="AG63" s="467"/>
      <c r="AH63" s="467"/>
      <c r="AI63" s="467"/>
      <c r="AJ63" s="467"/>
      <c r="AK63" s="467"/>
      <c r="AL63" s="467"/>
      <c r="AM63" s="467"/>
      <c r="AN63" s="467"/>
      <c r="AO63" s="467"/>
      <c r="AP63" s="467"/>
      <c r="AQ63" s="467"/>
      <c r="AR63" s="467"/>
      <c r="AS63" s="467"/>
      <c r="AT63" s="467"/>
      <c r="AU63" s="467"/>
      <c r="AV63" s="467"/>
      <c r="AW63" s="467"/>
      <c r="AX63" s="467"/>
      <c r="AY63" s="467"/>
      <c r="AZ63" s="467"/>
      <c r="BA63" s="467"/>
      <c r="BB63" s="467"/>
      <c r="BC63" s="467"/>
      <c r="BD63" s="467"/>
    </row>
    <row r="64" spans="1:56" ht="15.75" customHeight="1">
      <c r="A64" s="385" t="s">
        <v>543</v>
      </c>
      <c r="B64" s="276" t="s">
        <v>125</v>
      </c>
      <c r="C64" s="297" t="s">
        <v>57</v>
      </c>
      <c r="D64" s="297" t="s">
        <v>15</v>
      </c>
      <c r="E64" s="297">
        <v>195.80720000000002</v>
      </c>
      <c r="F64" s="219" t="s">
        <v>2</v>
      </c>
      <c r="G64" s="219"/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316258.23</v>
      </c>
      <c r="N64" s="13">
        <v>325429.71000000002</v>
      </c>
      <c r="O64" s="13">
        <v>334867.17</v>
      </c>
      <c r="P64" s="13">
        <v>760141</v>
      </c>
      <c r="Q64" s="13">
        <v>0</v>
      </c>
      <c r="R64" s="13"/>
      <c r="S64" s="13"/>
      <c r="T64" s="13"/>
      <c r="U64" s="13"/>
      <c r="V64" s="13"/>
      <c r="W64" s="13"/>
      <c r="X64" s="13"/>
      <c r="Y64" s="13"/>
      <c r="Z64" s="56">
        <v>1736696.1099999999</v>
      </c>
      <c r="AA64" s="56">
        <v>0</v>
      </c>
      <c r="AB64" s="217">
        <v>1736696.1099999999</v>
      </c>
      <c r="AC64" s="285" t="s">
        <v>374</v>
      </c>
      <c r="AD64" s="285" t="s">
        <v>261</v>
      </c>
      <c r="AE64" s="31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5"/>
      <c r="AP64" s="285"/>
      <c r="AQ64" s="285"/>
      <c r="AR64" s="285"/>
      <c r="AS64" s="285"/>
      <c r="AT64" s="285"/>
      <c r="AU64" s="285"/>
      <c r="AV64" s="285"/>
      <c r="AW64" s="285"/>
      <c r="AX64" s="285"/>
      <c r="AY64" s="285"/>
      <c r="AZ64" s="285"/>
      <c r="BA64" s="285"/>
      <c r="BB64" s="285"/>
      <c r="BC64" s="285"/>
      <c r="BD64" s="285"/>
    </row>
    <row r="65" spans="1:56">
      <c r="A65" s="386"/>
      <c r="B65" s="277"/>
      <c r="C65" s="298"/>
      <c r="D65" s="298"/>
      <c r="E65" s="298"/>
      <c r="F65" s="219" t="s">
        <v>18</v>
      </c>
      <c r="G65" s="219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56">
        <v>0</v>
      </c>
      <c r="AA65" s="56">
        <v>0</v>
      </c>
      <c r="AB65" s="217">
        <v>0</v>
      </c>
      <c r="AC65" s="286"/>
      <c r="AD65" s="286"/>
      <c r="AE65" s="31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6"/>
      <c r="AP65" s="286"/>
      <c r="AQ65" s="286"/>
      <c r="AR65" s="286"/>
      <c r="AS65" s="286"/>
      <c r="AT65" s="286"/>
      <c r="AU65" s="286"/>
      <c r="AV65" s="286"/>
      <c r="AW65" s="286"/>
      <c r="AX65" s="286"/>
      <c r="AY65" s="286"/>
      <c r="AZ65" s="286"/>
      <c r="BA65" s="286"/>
      <c r="BB65" s="286"/>
      <c r="BC65" s="286"/>
      <c r="BD65" s="286"/>
    </row>
    <row r="66" spans="1:56">
      <c r="A66" s="386"/>
      <c r="B66" s="277"/>
      <c r="C66" s="298"/>
      <c r="D66" s="298"/>
      <c r="E66" s="298"/>
      <c r="F66" s="219" t="s">
        <v>48</v>
      </c>
      <c r="G66" s="219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56">
        <v>0</v>
      </c>
      <c r="AA66" s="56">
        <v>0</v>
      </c>
      <c r="AB66" s="217">
        <v>0</v>
      </c>
      <c r="AC66" s="286"/>
      <c r="AD66" s="286"/>
      <c r="AE66" s="31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6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</row>
    <row r="67" spans="1:56" ht="31.5">
      <c r="A67" s="386"/>
      <c r="B67" s="277"/>
      <c r="C67" s="298"/>
      <c r="D67" s="298"/>
      <c r="E67" s="298"/>
      <c r="F67" s="219" t="s">
        <v>14</v>
      </c>
      <c r="G67" s="219"/>
      <c r="H67" s="13"/>
      <c r="I67" s="13"/>
      <c r="J67" s="13"/>
      <c r="K67" s="13"/>
      <c r="L67" s="13"/>
      <c r="M67" s="13">
        <v>316258.23</v>
      </c>
      <c r="N67" s="13">
        <v>325429.71000000002</v>
      </c>
      <c r="O67" s="13">
        <v>334867.17</v>
      </c>
      <c r="P67" s="13">
        <v>760141</v>
      </c>
      <c r="Q67" s="13"/>
      <c r="R67" s="13"/>
      <c r="S67" s="13"/>
      <c r="T67" s="13"/>
      <c r="U67" s="13"/>
      <c r="V67" s="13"/>
      <c r="W67" s="13"/>
      <c r="X67" s="13"/>
      <c r="Y67" s="13"/>
      <c r="Z67" s="56">
        <v>1736696.1099999999</v>
      </c>
      <c r="AA67" s="56">
        <v>0</v>
      </c>
      <c r="AB67" s="217">
        <v>1736696.1099999999</v>
      </c>
      <c r="AC67" s="286"/>
      <c r="AD67" s="286"/>
      <c r="AE67" s="317"/>
      <c r="AF67" s="286"/>
      <c r="AG67" s="286"/>
      <c r="AH67" s="286"/>
      <c r="AI67" s="286"/>
      <c r="AJ67" s="286"/>
      <c r="AK67" s="286"/>
      <c r="AL67" s="286"/>
      <c r="AM67" s="286"/>
      <c r="AN67" s="286"/>
      <c r="AO67" s="286"/>
      <c r="AP67" s="286"/>
      <c r="AQ67" s="286"/>
      <c r="AR67" s="286"/>
      <c r="AS67" s="286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</row>
    <row r="68" spans="1:56" ht="31.5">
      <c r="A68" s="387"/>
      <c r="B68" s="278"/>
      <c r="C68" s="299"/>
      <c r="D68" s="299"/>
      <c r="E68" s="299"/>
      <c r="F68" s="130" t="s">
        <v>366</v>
      </c>
      <c r="G68" s="130"/>
      <c r="H68" s="13"/>
      <c r="I68" s="13">
        <v>0</v>
      </c>
      <c r="J68" s="13"/>
      <c r="K68" s="13"/>
      <c r="L68" s="13"/>
      <c r="M68" s="13">
        <v>316258.23</v>
      </c>
      <c r="N68" s="13">
        <v>325429.71000000002</v>
      </c>
      <c r="O68" s="13">
        <v>334867.17</v>
      </c>
      <c r="P68" s="13">
        <v>760141</v>
      </c>
      <c r="Q68" s="13"/>
      <c r="R68" s="13"/>
      <c r="S68" s="13"/>
      <c r="T68" s="13"/>
      <c r="U68" s="13"/>
      <c r="V68" s="13"/>
      <c r="W68" s="13"/>
      <c r="X68" s="13"/>
      <c r="Y68" s="13"/>
      <c r="Z68" s="56">
        <v>1736696.1099999999</v>
      </c>
      <c r="AA68" s="56">
        <v>0</v>
      </c>
      <c r="AB68" s="217">
        <v>1736696.1099999999</v>
      </c>
      <c r="AC68" s="287"/>
      <c r="AD68" s="287"/>
      <c r="AE68" s="220"/>
      <c r="AF68" s="287"/>
      <c r="AG68" s="287"/>
      <c r="AH68" s="287"/>
      <c r="AI68" s="287"/>
      <c r="AJ68" s="287"/>
      <c r="AK68" s="287"/>
      <c r="AL68" s="287"/>
      <c r="AM68" s="287"/>
      <c r="AN68" s="287"/>
      <c r="AO68" s="287"/>
      <c r="AP68" s="287"/>
      <c r="AQ68" s="287"/>
      <c r="AR68" s="287"/>
      <c r="AS68" s="287"/>
      <c r="AT68" s="287"/>
      <c r="AU68" s="287"/>
      <c r="AV68" s="287"/>
      <c r="AW68" s="287"/>
      <c r="AX68" s="287"/>
      <c r="AY68" s="287"/>
      <c r="AZ68" s="287"/>
      <c r="BA68" s="287"/>
      <c r="BB68" s="287"/>
      <c r="BC68" s="287"/>
      <c r="BD68" s="287"/>
    </row>
    <row r="69" spans="1:56" ht="15.75" customHeight="1">
      <c r="A69" s="385" t="s">
        <v>556</v>
      </c>
      <c r="B69" s="276" t="s">
        <v>127</v>
      </c>
      <c r="C69" s="297" t="s">
        <v>57</v>
      </c>
      <c r="D69" s="297" t="s">
        <v>15</v>
      </c>
      <c r="E69" s="297">
        <v>1.9079999999999999</v>
      </c>
      <c r="F69" s="219" t="s">
        <v>2</v>
      </c>
      <c r="G69" s="219"/>
      <c r="H69" s="13">
        <v>0</v>
      </c>
      <c r="I69" s="13">
        <v>19316.47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/>
      <c r="S69" s="13"/>
      <c r="T69" s="13"/>
      <c r="U69" s="13"/>
      <c r="V69" s="13"/>
      <c r="W69" s="13"/>
      <c r="X69" s="13"/>
      <c r="Y69" s="13"/>
      <c r="Z69" s="56">
        <v>0</v>
      </c>
      <c r="AA69" s="56">
        <v>0</v>
      </c>
      <c r="AB69" s="217">
        <v>19316.47</v>
      </c>
      <c r="AC69" s="285" t="s">
        <v>374</v>
      </c>
      <c r="AD69" s="285" t="s">
        <v>261</v>
      </c>
      <c r="AE69" s="315"/>
      <c r="AF69" s="285"/>
      <c r="AG69" s="285"/>
      <c r="AH69" s="285"/>
      <c r="AI69" s="285"/>
      <c r="AJ69" s="285"/>
      <c r="AK69" s="285"/>
      <c r="AL69" s="285"/>
      <c r="AM69" s="285"/>
      <c r="AN69" s="285"/>
      <c r="AO69" s="285"/>
      <c r="AP69" s="285"/>
      <c r="AQ69" s="285"/>
      <c r="AR69" s="285"/>
      <c r="AS69" s="285"/>
      <c r="AT69" s="285"/>
      <c r="AU69" s="285"/>
      <c r="AV69" s="285"/>
      <c r="AW69" s="285"/>
      <c r="AX69" s="285"/>
      <c r="AY69" s="285"/>
      <c r="AZ69" s="285"/>
      <c r="BA69" s="285"/>
      <c r="BB69" s="285"/>
      <c r="BC69" s="285"/>
      <c r="BD69" s="285"/>
    </row>
    <row r="70" spans="1:56">
      <c r="A70" s="386"/>
      <c r="B70" s="277"/>
      <c r="C70" s="298"/>
      <c r="D70" s="298"/>
      <c r="E70" s="298"/>
      <c r="F70" s="219" t="s">
        <v>18</v>
      </c>
      <c r="G70" s="219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56">
        <v>0</v>
      </c>
      <c r="AA70" s="56">
        <v>0</v>
      </c>
      <c r="AB70" s="217">
        <v>0</v>
      </c>
      <c r="AC70" s="286"/>
      <c r="AD70" s="286"/>
      <c r="AE70" s="316"/>
      <c r="AF70" s="286"/>
      <c r="AG70" s="286"/>
      <c r="AH70" s="286"/>
      <c r="AI70" s="286"/>
      <c r="AJ70" s="286"/>
      <c r="AK70" s="286"/>
      <c r="AL70" s="286"/>
      <c r="AM70" s="286"/>
      <c r="AN70" s="286"/>
      <c r="AO70" s="286"/>
      <c r="AP70" s="286"/>
      <c r="AQ70" s="286"/>
      <c r="AR70" s="286"/>
      <c r="AS70" s="286"/>
      <c r="AT70" s="286"/>
      <c r="AU70" s="286"/>
      <c r="AV70" s="286"/>
      <c r="AW70" s="286"/>
      <c r="AX70" s="286"/>
      <c r="AY70" s="286"/>
      <c r="AZ70" s="286"/>
      <c r="BA70" s="286"/>
      <c r="BB70" s="286"/>
      <c r="BC70" s="286"/>
      <c r="BD70" s="286"/>
    </row>
    <row r="71" spans="1:56">
      <c r="A71" s="386"/>
      <c r="B71" s="277"/>
      <c r="C71" s="298"/>
      <c r="D71" s="298"/>
      <c r="E71" s="298"/>
      <c r="F71" s="219" t="s">
        <v>48</v>
      </c>
      <c r="G71" s="219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56">
        <v>0</v>
      </c>
      <c r="AA71" s="56">
        <v>0</v>
      </c>
      <c r="AB71" s="217">
        <v>0</v>
      </c>
      <c r="AC71" s="286"/>
      <c r="AD71" s="286"/>
      <c r="AE71" s="316"/>
      <c r="AF71" s="286"/>
      <c r="AG71" s="286"/>
      <c r="AH71" s="286"/>
      <c r="AI71" s="286"/>
      <c r="AJ71" s="286"/>
      <c r="AK71" s="286"/>
      <c r="AL71" s="286"/>
      <c r="AM71" s="286"/>
      <c r="AN71" s="286"/>
      <c r="AO71" s="286"/>
      <c r="AP71" s="286"/>
      <c r="AQ71" s="286"/>
      <c r="AR71" s="286"/>
      <c r="AS71" s="286"/>
      <c r="AT71" s="286"/>
      <c r="AU71" s="286"/>
      <c r="AV71" s="286"/>
      <c r="AW71" s="286"/>
      <c r="AX71" s="286"/>
      <c r="AY71" s="286"/>
      <c r="AZ71" s="286"/>
      <c r="BA71" s="286"/>
      <c r="BB71" s="286"/>
      <c r="BC71" s="286"/>
      <c r="BD71" s="286"/>
    </row>
    <row r="72" spans="1:56" ht="31.5">
      <c r="A72" s="386"/>
      <c r="B72" s="277"/>
      <c r="C72" s="298"/>
      <c r="D72" s="298"/>
      <c r="E72" s="298"/>
      <c r="F72" s="219" t="s">
        <v>14</v>
      </c>
      <c r="G72" s="219"/>
      <c r="H72" s="13"/>
      <c r="I72" s="13">
        <v>19316.47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56">
        <v>0</v>
      </c>
      <c r="AA72" s="56">
        <v>0</v>
      </c>
      <c r="AB72" s="217">
        <v>19316.47</v>
      </c>
      <c r="AC72" s="286"/>
      <c r="AD72" s="286"/>
      <c r="AE72" s="317"/>
      <c r="AF72" s="286"/>
      <c r="AG72" s="286"/>
      <c r="AH72" s="286"/>
      <c r="AI72" s="286"/>
      <c r="AJ72" s="286"/>
      <c r="AK72" s="286"/>
      <c r="AL72" s="286"/>
      <c r="AM72" s="286"/>
      <c r="AN72" s="286"/>
      <c r="AO72" s="286"/>
      <c r="AP72" s="286"/>
      <c r="AQ72" s="286"/>
      <c r="AR72" s="286"/>
      <c r="AS72" s="286"/>
      <c r="AT72" s="286"/>
      <c r="AU72" s="286"/>
      <c r="AV72" s="286"/>
      <c r="AW72" s="286"/>
      <c r="AX72" s="286"/>
      <c r="AY72" s="286"/>
      <c r="AZ72" s="286"/>
      <c r="BA72" s="286"/>
      <c r="BB72" s="286"/>
      <c r="BC72" s="286"/>
      <c r="BD72" s="286"/>
    </row>
    <row r="73" spans="1:56" ht="31.5">
      <c r="A73" s="387"/>
      <c r="B73" s="278"/>
      <c r="C73" s="299"/>
      <c r="D73" s="299"/>
      <c r="E73" s="299"/>
      <c r="F73" s="130" t="s">
        <v>366</v>
      </c>
      <c r="G73" s="130"/>
      <c r="H73" s="13"/>
      <c r="I73" s="13">
        <v>19316.47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56">
        <v>0</v>
      </c>
      <c r="AA73" s="56">
        <v>0</v>
      </c>
      <c r="AB73" s="217">
        <v>19316.47</v>
      </c>
      <c r="AC73" s="287"/>
      <c r="AD73" s="287"/>
      <c r="AE73" s="220"/>
      <c r="AF73" s="287"/>
      <c r="AG73" s="287"/>
      <c r="AH73" s="287"/>
      <c r="AI73" s="287"/>
      <c r="AJ73" s="287"/>
      <c r="AK73" s="287"/>
      <c r="AL73" s="287"/>
      <c r="AM73" s="287"/>
      <c r="AN73" s="287"/>
      <c r="AO73" s="287"/>
      <c r="AP73" s="287"/>
      <c r="AQ73" s="287"/>
      <c r="AR73" s="287"/>
      <c r="AS73" s="287"/>
      <c r="AT73" s="287"/>
      <c r="AU73" s="287"/>
      <c r="AV73" s="287"/>
      <c r="AW73" s="287"/>
      <c r="AX73" s="287"/>
      <c r="AY73" s="287"/>
      <c r="AZ73" s="287"/>
      <c r="BA73" s="287"/>
      <c r="BB73" s="287"/>
      <c r="BC73" s="287"/>
      <c r="BD73" s="287"/>
    </row>
    <row r="74" spans="1:56" ht="15.75" customHeight="1">
      <c r="A74" s="385" t="s">
        <v>603</v>
      </c>
      <c r="B74" s="276" t="s">
        <v>128</v>
      </c>
      <c r="C74" s="297" t="s">
        <v>57</v>
      </c>
      <c r="D74" s="297" t="s">
        <v>15</v>
      </c>
      <c r="E74" s="297">
        <v>0.34200000000000003</v>
      </c>
      <c r="F74" s="219" t="s">
        <v>2</v>
      </c>
      <c r="G74" s="219"/>
      <c r="H74" s="13">
        <v>0</v>
      </c>
      <c r="I74" s="13">
        <v>3462.39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/>
      <c r="S74" s="13"/>
      <c r="T74" s="13"/>
      <c r="U74" s="13"/>
      <c r="V74" s="13"/>
      <c r="W74" s="13"/>
      <c r="X74" s="13"/>
      <c r="Y74" s="13"/>
      <c r="Z74" s="56">
        <v>0</v>
      </c>
      <c r="AA74" s="56">
        <v>0</v>
      </c>
      <c r="AB74" s="217">
        <v>3462.39</v>
      </c>
      <c r="AC74" s="285" t="s">
        <v>374</v>
      </c>
      <c r="AD74" s="285" t="s">
        <v>261</v>
      </c>
      <c r="AE74" s="315"/>
      <c r="AF74" s="285"/>
      <c r="AG74" s="285"/>
      <c r="AH74" s="285"/>
      <c r="AI74" s="285"/>
      <c r="AJ74" s="285"/>
      <c r="AK74" s="285"/>
      <c r="AL74" s="285"/>
      <c r="AM74" s="285"/>
      <c r="AN74" s="285"/>
      <c r="AO74" s="285"/>
      <c r="AP74" s="285"/>
      <c r="AQ74" s="285"/>
      <c r="AR74" s="285"/>
      <c r="AS74" s="285"/>
      <c r="AT74" s="285"/>
      <c r="AU74" s="285"/>
      <c r="AV74" s="285"/>
      <c r="AW74" s="285"/>
      <c r="AX74" s="285"/>
      <c r="AY74" s="285"/>
      <c r="AZ74" s="285"/>
      <c r="BA74" s="285"/>
      <c r="BB74" s="285"/>
      <c r="BC74" s="285"/>
      <c r="BD74" s="285"/>
    </row>
    <row r="75" spans="1:56">
      <c r="A75" s="386"/>
      <c r="B75" s="277"/>
      <c r="C75" s="298"/>
      <c r="D75" s="298"/>
      <c r="E75" s="298"/>
      <c r="F75" s="219" t="s">
        <v>18</v>
      </c>
      <c r="G75" s="219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56">
        <v>0</v>
      </c>
      <c r="AA75" s="56">
        <v>0</v>
      </c>
      <c r="AB75" s="217">
        <v>0</v>
      </c>
      <c r="AC75" s="286"/>
      <c r="AD75" s="286"/>
      <c r="AE75" s="316"/>
      <c r="AF75" s="286"/>
      <c r="AG75" s="286"/>
      <c r="AH75" s="286"/>
      <c r="AI75" s="286"/>
      <c r="AJ75" s="286"/>
      <c r="AK75" s="286"/>
      <c r="AL75" s="286"/>
      <c r="AM75" s="286"/>
      <c r="AN75" s="286"/>
      <c r="AO75" s="286"/>
      <c r="AP75" s="286"/>
      <c r="AQ75" s="286"/>
      <c r="AR75" s="286"/>
      <c r="AS75" s="286"/>
      <c r="AT75" s="286"/>
      <c r="AU75" s="286"/>
      <c r="AV75" s="286"/>
      <c r="AW75" s="286"/>
      <c r="AX75" s="286"/>
      <c r="AY75" s="286"/>
      <c r="AZ75" s="286"/>
      <c r="BA75" s="286"/>
      <c r="BB75" s="286"/>
      <c r="BC75" s="286"/>
      <c r="BD75" s="286"/>
    </row>
    <row r="76" spans="1:56" ht="14.25" customHeight="1">
      <c r="A76" s="386"/>
      <c r="B76" s="277"/>
      <c r="C76" s="298"/>
      <c r="D76" s="298"/>
      <c r="E76" s="298"/>
      <c r="F76" s="219" t="s">
        <v>48</v>
      </c>
      <c r="G76" s="219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56">
        <v>0</v>
      </c>
      <c r="AA76" s="56">
        <v>0</v>
      </c>
      <c r="AB76" s="217">
        <v>0</v>
      </c>
      <c r="AC76" s="286"/>
      <c r="AD76" s="286"/>
      <c r="AE76" s="316"/>
      <c r="AF76" s="286"/>
      <c r="AG76" s="286"/>
      <c r="AH76" s="286"/>
      <c r="AI76" s="286"/>
      <c r="AJ76" s="286"/>
      <c r="AK76" s="286"/>
      <c r="AL76" s="286"/>
      <c r="AM76" s="286"/>
      <c r="AN76" s="286"/>
      <c r="AO76" s="286"/>
      <c r="AP76" s="286"/>
      <c r="AQ76" s="286"/>
      <c r="AR76" s="286"/>
      <c r="AS76" s="286"/>
      <c r="AT76" s="286"/>
      <c r="AU76" s="286"/>
      <c r="AV76" s="286"/>
      <c r="AW76" s="286"/>
      <c r="AX76" s="286"/>
      <c r="AY76" s="286"/>
      <c r="AZ76" s="286"/>
      <c r="BA76" s="286"/>
      <c r="BB76" s="286"/>
      <c r="BC76" s="286"/>
      <c r="BD76" s="286"/>
    </row>
    <row r="77" spans="1:56" ht="31.5">
      <c r="A77" s="386"/>
      <c r="B77" s="277"/>
      <c r="C77" s="298"/>
      <c r="D77" s="298"/>
      <c r="E77" s="298"/>
      <c r="F77" s="219" t="s">
        <v>14</v>
      </c>
      <c r="G77" s="219"/>
      <c r="H77" s="13"/>
      <c r="I77" s="13">
        <v>3462.39</v>
      </c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56">
        <v>0</v>
      </c>
      <c r="AA77" s="56">
        <v>0</v>
      </c>
      <c r="AB77" s="217">
        <v>3462.39</v>
      </c>
      <c r="AC77" s="286"/>
      <c r="AD77" s="286"/>
      <c r="AE77" s="317"/>
      <c r="AF77" s="286"/>
      <c r="AG77" s="286"/>
      <c r="AH77" s="286"/>
      <c r="AI77" s="286"/>
      <c r="AJ77" s="286"/>
      <c r="AK77" s="286"/>
      <c r="AL77" s="286"/>
      <c r="AM77" s="286"/>
      <c r="AN77" s="286"/>
      <c r="AO77" s="286"/>
      <c r="AP77" s="286"/>
      <c r="AQ77" s="286"/>
      <c r="AR77" s="286"/>
      <c r="AS77" s="286"/>
      <c r="AT77" s="286"/>
      <c r="AU77" s="286"/>
      <c r="AV77" s="286"/>
      <c r="AW77" s="286"/>
      <c r="AX77" s="286"/>
      <c r="AY77" s="286"/>
      <c r="AZ77" s="286"/>
      <c r="BA77" s="286"/>
      <c r="BB77" s="286"/>
      <c r="BC77" s="286"/>
      <c r="BD77" s="286"/>
    </row>
    <row r="78" spans="1:56" ht="31.5">
      <c r="A78" s="387"/>
      <c r="B78" s="278"/>
      <c r="C78" s="299"/>
      <c r="D78" s="299"/>
      <c r="E78" s="299"/>
      <c r="F78" s="130" t="s">
        <v>366</v>
      </c>
      <c r="G78" s="130"/>
      <c r="H78" s="13"/>
      <c r="I78" s="13">
        <v>3462.39</v>
      </c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56">
        <v>0</v>
      </c>
      <c r="AA78" s="56">
        <v>0</v>
      </c>
      <c r="AB78" s="217">
        <v>3462.39</v>
      </c>
      <c r="AC78" s="287"/>
      <c r="AD78" s="287"/>
      <c r="AE78" s="220"/>
      <c r="AF78" s="287"/>
      <c r="AG78" s="287"/>
      <c r="AH78" s="287"/>
      <c r="AI78" s="287"/>
      <c r="AJ78" s="287"/>
      <c r="AK78" s="287"/>
      <c r="AL78" s="287"/>
      <c r="AM78" s="287"/>
      <c r="AN78" s="287"/>
      <c r="AO78" s="287"/>
      <c r="AP78" s="287"/>
      <c r="AQ78" s="287"/>
      <c r="AR78" s="287"/>
      <c r="AS78" s="287"/>
      <c r="AT78" s="287"/>
      <c r="AU78" s="287"/>
      <c r="AV78" s="287"/>
      <c r="AW78" s="287"/>
      <c r="AX78" s="287"/>
      <c r="AY78" s="287"/>
      <c r="AZ78" s="287"/>
      <c r="BA78" s="287"/>
      <c r="BB78" s="287"/>
      <c r="BC78" s="287"/>
      <c r="BD78" s="287"/>
    </row>
    <row r="79" spans="1:56" ht="15.75" customHeight="1">
      <c r="A79" s="385" t="s">
        <v>604</v>
      </c>
      <c r="B79" s="276" t="s">
        <v>129</v>
      </c>
      <c r="C79" s="297" t="s">
        <v>57</v>
      </c>
      <c r="D79" s="297" t="s">
        <v>15</v>
      </c>
      <c r="E79" s="297">
        <v>0.81</v>
      </c>
      <c r="F79" s="219" t="s">
        <v>2</v>
      </c>
      <c r="G79" s="219"/>
      <c r="H79" s="13">
        <v>0</v>
      </c>
      <c r="I79" s="13">
        <v>8200.39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/>
      <c r="S79" s="13"/>
      <c r="T79" s="13"/>
      <c r="U79" s="13"/>
      <c r="V79" s="13"/>
      <c r="W79" s="13"/>
      <c r="X79" s="13"/>
      <c r="Y79" s="13"/>
      <c r="Z79" s="56">
        <v>0</v>
      </c>
      <c r="AA79" s="56">
        <v>0</v>
      </c>
      <c r="AB79" s="217">
        <v>8200.39</v>
      </c>
      <c r="AC79" s="285" t="s">
        <v>374</v>
      </c>
      <c r="AD79" s="285" t="s">
        <v>261</v>
      </c>
      <c r="AE79" s="315"/>
      <c r="AF79" s="285"/>
      <c r="AG79" s="285"/>
      <c r="AH79" s="285"/>
      <c r="AI79" s="285"/>
      <c r="AJ79" s="285"/>
      <c r="AK79" s="285"/>
      <c r="AL79" s="285"/>
      <c r="AM79" s="285"/>
      <c r="AN79" s="285"/>
      <c r="AO79" s="285"/>
      <c r="AP79" s="285"/>
      <c r="AQ79" s="285"/>
      <c r="AR79" s="285"/>
      <c r="AS79" s="285"/>
      <c r="AT79" s="285"/>
      <c r="AU79" s="285"/>
      <c r="AV79" s="285"/>
      <c r="AW79" s="285"/>
      <c r="AX79" s="285"/>
      <c r="AY79" s="285"/>
      <c r="AZ79" s="285"/>
      <c r="BA79" s="285"/>
      <c r="BB79" s="285"/>
      <c r="BC79" s="285"/>
      <c r="BD79" s="285"/>
    </row>
    <row r="80" spans="1:56">
      <c r="A80" s="386"/>
      <c r="B80" s="277"/>
      <c r="C80" s="298"/>
      <c r="D80" s="298"/>
      <c r="E80" s="298"/>
      <c r="F80" s="219" t="s">
        <v>18</v>
      </c>
      <c r="G80" s="219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56">
        <v>0</v>
      </c>
      <c r="AA80" s="56">
        <v>0</v>
      </c>
      <c r="AB80" s="217">
        <v>0</v>
      </c>
      <c r="AC80" s="286"/>
      <c r="AD80" s="286"/>
      <c r="AE80" s="316"/>
      <c r="AF80" s="286"/>
      <c r="AG80" s="286"/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  <c r="AS80" s="286"/>
      <c r="AT80" s="286"/>
      <c r="AU80" s="286"/>
      <c r="AV80" s="286"/>
      <c r="AW80" s="286"/>
      <c r="AX80" s="286"/>
      <c r="AY80" s="286"/>
      <c r="AZ80" s="286"/>
      <c r="BA80" s="286"/>
      <c r="BB80" s="286"/>
      <c r="BC80" s="286"/>
      <c r="BD80" s="286"/>
    </row>
    <row r="81" spans="1:56" ht="14.25" customHeight="1">
      <c r="A81" s="386"/>
      <c r="B81" s="277"/>
      <c r="C81" s="298"/>
      <c r="D81" s="298"/>
      <c r="E81" s="298"/>
      <c r="F81" s="219" t="s">
        <v>48</v>
      </c>
      <c r="G81" s="219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56">
        <v>0</v>
      </c>
      <c r="AA81" s="56">
        <v>0</v>
      </c>
      <c r="AB81" s="217">
        <v>0</v>
      </c>
      <c r="AC81" s="286"/>
      <c r="AD81" s="286"/>
      <c r="AE81" s="316"/>
      <c r="AF81" s="286"/>
      <c r="AG81" s="286"/>
      <c r="AH81" s="286"/>
      <c r="AI81" s="286"/>
      <c r="AJ81" s="286"/>
      <c r="AK81" s="286"/>
      <c r="AL81" s="286"/>
      <c r="AM81" s="286"/>
      <c r="AN81" s="286"/>
      <c r="AO81" s="286"/>
      <c r="AP81" s="286"/>
      <c r="AQ81" s="286"/>
      <c r="AR81" s="286"/>
      <c r="AS81" s="286"/>
      <c r="AT81" s="286"/>
      <c r="AU81" s="286"/>
      <c r="AV81" s="286"/>
      <c r="AW81" s="286"/>
      <c r="AX81" s="286"/>
      <c r="AY81" s="286"/>
      <c r="AZ81" s="286"/>
      <c r="BA81" s="286"/>
      <c r="BB81" s="286"/>
      <c r="BC81" s="286"/>
      <c r="BD81" s="286"/>
    </row>
    <row r="82" spans="1:56" ht="31.5">
      <c r="A82" s="386"/>
      <c r="B82" s="277"/>
      <c r="C82" s="298"/>
      <c r="D82" s="298"/>
      <c r="E82" s="298"/>
      <c r="F82" s="219" t="s">
        <v>14</v>
      </c>
      <c r="G82" s="219"/>
      <c r="H82" s="13"/>
      <c r="I82" s="13">
        <v>8200.39</v>
      </c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56">
        <v>0</v>
      </c>
      <c r="AA82" s="56">
        <v>0</v>
      </c>
      <c r="AB82" s="217">
        <v>8200.39</v>
      </c>
      <c r="AC82" s="286"/>
      <c r="AD82" s="286"/>
      <c r="AE82" s="317"/>
      <c r="AF82" s="286"/>
      <c r="AG82" s="286"/>
      <c r="AH82" s="286"/>
      <c r="AI82" s="286"/>
      <c r="AJ82" s="286"/>
      <c r="AK82" s="286"/>
      <c r="AL82" s="286"/>
      <c r="AM82" s="286"/>
      <c r="AN82" s="286"/>
      <c r="AO82" s="286"/>
      <c r="AP82" s="286"/>
      <c r="AQ82" s="286"/>
      <c r="AR82" s="286"/>
      <c r="AS82" s="286"/>
      <c r="AT82" s="286"/>
      <c r="AU82" s="286"/>
      <c r="AV82" s="286"/>
      <c r="AW82" s="286"/>
      <c r="AX82" s="286"/>
      <c r="AY82" s="286"/>
      <c r="AZ82" s="286"/>
      <c r="BA82" s="286"/>
      <c r="BB82" s="286"/>
      <c r="BC82" s="286"/>
      <c r="BD82" s="286"/>
    </row>
    <row r="83" spans="1:56" ht="31.5">
      <c r="A83" s="387"/>
      <c r="B83" s="278"/>
      <c r="C83" s="299"/>
      <c r="D83" s="299"/>
      <c r="E83" s="299"/>
      <c r="F83" s="130" t="s">
        <v>366</v>
      </c>
      <c r="G83" s="130"/>
      <c r="H83" s="13"/>
      <c r="I83" s="13">
        <v>8200.39</v>
      </c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56">
        <v>0</v>
      </c>
      <c r="AA83" s="56">
        <v>0</v>
      </c>
      <c r="AB83" s="217">
        <v>8200.39</v>
      </c>
      <c r="AC83" s="287"/>
      <c r="AD83" s="287"/>
      <c r="AE83" s="220"/>
      <c r="AF83" s="287"/>
      <c r="AG83" s="287"/>
      <c r="AH83" s="287"/>
      <c r="AI83" s="287"/>
      <c r="AJ83" s="287"/>
      <c r="AK83" s="287"/>
      <c r="AL83" s="287"/>
      <c r="AM83" s="287"/>
      <c r="AN83" s="287"/>
      <c r="AO83" s="287"/>
      <c r="AP83" s="287"/>
      <c r="AQ83" s="287"/>
      <c r="AR83" s="287"/>
      <c r="AS83" s="287"/>
      <c r="AT83" s="287"/>
      <c r="AU83" s="287"/>
      <c r="AV83" s="287"/>
      <c r="AW83" s="287"/>
      <c r="AX83" s="287"/>
      <c r="AY83" s="287"/>
      <c r="AZ83" s="287"/>
      <c r="BA83" s="287"/>
      <c r="BB83" s="287"/>
      <c r="BC83" s="287"/>
      <c r="BD83" s="287"/>
    </row>
    <row r="84" spans="1:56" ht="15.75" customHeight="1">
      <c r="A84" s="385" t="s">
        <v>605</v>
      </c>
      <c r="B84" s="276" t="s">
        <v>130</v>
      </c>
      <c r="C84" s="297" t="s">
        <v>57</v>
      </c>
      <c r="D84" s="297" t="s">
        <v>15</v>
      </c>
      <c r="E84" s="297">
        <v>1.266</v>
      </c>
      <c r="F84" s="219" t="s">
        <v>2</v>
      </c>
      <c r="G84" s="219"/>
      <c r="H84" s="13">
        <v>0</v>
      </c>
      <c r="I84" s="13">
        <v>0</v>
      </c>
      <c r="J84" s="13">
        <v>13214.23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/>
      <c r="S84" s="13"/>
      <c r="T84" s="13"/>
      <c r="U84" s="13"/>
      <c r="V84" s="13"/>
      <c r="W84" s="13"/>
      <c r="X84" s="13"/>
      <c r="Y84" s="13"/>
      <c r="Z84" s="56">
        <v>0</v>
      </c>
      <c r="AA84" s="56">
        <v>0</v>
      </c>
      <c r="AB84" s="217">
        <v>13214.23</v>
      </c>
      <c r="AC84" s="285" t="s">
        <v>374</v>
      </c>
      <c r="AD84" s="285" t="s">
        <v>261</v>
      </c>
      <c r="AE84" s="315"/>
      <c r="AF84" s="285"/>
      <c r="AG84" s="285"/>
      <c r="AH84" s="285"/>
      <c r="AI84" s="285"/>
      <c r="AJ84" s="285"/>
      <c r="AK84" s="285"/>
      <c r="AL84" s="285"/>
      <c r="AM84" s="285"/>
      <c r="AN84" s="285"/>
      <c r="AO84" s="285"/>
      <c r="AP84" s="285"/>
      <c r="AQ84" s="285"/>
      <c r="AR84" s="285"/>
      <c r="AS84" s="285"/>
      <c r="AT84" s="285"/>
      <c r="AU84" s="285"/>
      <c r="AV84" s="285"/>
      <c r="AW84" s="285"/>
      <c r="AX84" s="285"/>
      <c r="AY84" s="285"/>
      <c r="AZ84" s="285"/>
      <c r="BA84" s="285"/>
      <c r="BB84" s="285"/>
      <c r="BC84" s="285"/>
      <c r="BD84" s="285"/>
    </row>
    <row r="85" spans="1:56">
      <c r="A85" s="386"/>
      <c r="B85" s="277"/>
      <c r="C85" s="298"/>
      <c r="D85" s="298"/>
      <c r="E85" s="298"/>
      <c r="F85" s="219" t="s">
        <v>18</v>
      </c>
      <c r="G85" s="219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56">
        <v>0</v>
      </c>
      <c r="AA85" s="56">
        <v>0</v>
      </c>
      <c r="AB85" s="217">
        <v>0</v>
      </c>
      <c r="AC85" s="286"/>
      <c r="AD85" s="286"/>
      <c r="AE85" s="316"/>
      <c r="AF85" s="286"/>
      <c r="AG85" s="286"/>
      <c r="AH85" s="286"/>
      <c r="AI85" s="286"/>
      <c r="AJ85" s="286"/>
      <c r="AK85" s="286"/>
      <c r="AL85" s="286"/>
      <c r="AM85" s="286"/>
      <c r="AN85" s="286"/>
      <c r="AO85" s="286"/>
      <c r="AP85" s="286"/>
      <c r="AQ85" s="286"/>
      <c r="AR85" s="286"/>
      <c r="AS85" s="286"/>
      <c r="AT85" s="286"/>
      <c r="AU85" s="286"/>
      <c r="AV85" s="286"/>
      <c r="AW85" s="286"/>
      <c r="AX85" s="286"/>
      <c r="AY85" s="286"/>
      <c r="AZ85" s="286"/>
      <c r="BA85" s="286"/>
      <c r="BB85" s="286"/>
      <c r="BC85" s="286"/>
      <c r="BD85" s="286"/>
    </row>
    <row r="86" spans="1:56" ht="14.25" customHeight="1">
      <c r="A86" s="386"/>
      <c r="B86" s="277"/>
      <c r="C86" s="298"/>
      <c r="D86" s="298"/>
      <c r="E86" s="298"/>
      <c r="F86" s="219" t="s">
        <v>48</v>
      </c>
      <c r="G86" s="219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56">
        <v>0</v>
      </c>
      <c r="AA86" s="56">
        <v>0</v>
      </c>
      <c r="AB86" s="217">
        <v>0</v>
      </c>
      <c r="AC86" s="286"/>
      <c r="AD86" s="286"/>
      <c r="AE86" s="316"/>
      <c r="AF86" s="286"/>
      <c r="AG86" s="286"/>
      <c r="AH86" s="286"/>
      <c r="AI86" s="286"/>
      <c r="AJ86" s="286"/>
      <c r="AK86" s="286"/>
      <c r="AL86" s="286"/>
      <c r="AM86" s="286"/>
      <c r="AN86" s="286"/>
      <c r="AO86" s="286"/>
      <c r="AP86" s="286"/>
      <c r="AQ86" s="286"/>
      <c r="AR86" s="286"/>
      <c r="AS86" s="286"/>
      <c r="AT86" s="286"/>
      <c r="AU86" s="286"/>
      <c r="AV86" s="286"/>
      <c r="AW86" s="286"/>
      <c r="AX86" s="286"/>
      <c r="AY86" s="286"/>
      <c r="AZ86" s="286"/>
      <c r="BA86" s="286"/>
      <c r="BB86" s="286"/>
      <c r="BC86" s="286"/>
      <c r="BD86" s="286"/>
    </row>
    <row r="87" spans="1:56" ht="31.5">
      <c r="A87" s="386"/>
      <c r="B87" s="277"/>
      <c r="C87" s="298"/>
      <c r="D87" s="298"/>
      <c r="E87" s="298"/>
      <c r="F87" s="219" t="s">
        <v>14</v>
      </c>
      <c r="G87" s="219"/>
      <c r="H87" s="13"/>
      <c r="I87" s="13"/>
      <c r="J87" s="13">
        <v>13214.23</v>
      </c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56">
        <v>0</v>
      </c>
      <c r="AA87" s="56">
        <v>0</v>
      </c>
      <c r="AB87" s="217">
        <v>13214.23</v>
      </c>
      <c r="AC87" s="286"/>
      <c r="AD87" s="286"/>
      <c r="AE87" s="317"/>
      <c r="AF87" s="286"/>
      <c r="AG87" s="286"/>
      <c r="AH87" s="286"/>
      <c r="AI87" s="286"/>
      <c r="AJ87" s="286"/>
      <c r="AK87" s="286"/>
      <c r="AL87" s="286"/>
      <c r="AM87" s="286"/>
      <c r="AN87" s="286"/>
      <c r="AO87" s="286"/>
      <c r="AP87" s="286"/>
      <c r="AQ87" s="286"/>
      <c r="AR87" s="286"/>
      <c r="AS87" s="286"/>
      <c r="AT87" s="286"/>
      <c r="AU87" s="286"/>
      <c r="AV87" s="286"/>
      <c r="AW87" s="286"/>
      <c r="AX87" s="286"/>
      <c r="AY87" s="286"/>
      <c r="AZ87" s="286"/>
      <c r="BA87" s="286"/>
      <c r="BB87" s="286"/>
      <c r="BC87" s="286"/>
      <c r="BD87" s="286"/>
    </row>
    <row r="88" spans="1:56" ht="31.5">
      <c r="A88" s="387"/>
      <c r="B88" s="278"/>
      <c r="C88" s="299"/>
      <c r="D88" s="299"/>
      <c r="E88" s="299"/>
      <c r="F88" s="130" t="s">
        <v>366</v>
      </c>
      <c r="G88" s="130"/>
      <c r="H88" s="13"/>
      <c r="I88" s="13"/>
      <c r="J88" s="13">
        <v>13214.23</v>
      </c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56">
        <v>0</v>
      </c>
      <c r="AA88" s="56">
        <v>0</v>
      </c>
      <c r="AB88" s="217">
        <v>13214.23</v>
      </c>
      <c r="AC88" s="287"/>
      <c r="AD88" s="287"/>
      <c r="AE88" s="220"/>
      <c r="AF88" s="287"/>
      <c r="AG88" s="287"/>
      <c r="AH88" s="287"/>
      <c r="AI88" s="287"/>
      <c r="AJ88" s="287"/>
      <c r="AK88" s="287"/>
      <c r="AL88" s="287"/>
      <c r="AM88" s="287"/>
      <c r="AN88" s="287"/>
      <c r="AO88" s="287"/>
      <c r="AP88" s="287"/>
      <c r="AQ88" s="287"/>
      <c r="AR88" s="287"/>
      <c r="AS88" s="287"/>
      <c r="AT88" s="287"/>
      <c r="AU88" s="287"/>
      <c r="AV88" s="287"/>
      <c r="AW88" s="287"/>
      <c r="AX88" s="287"/>
      <c r="AY88" s="287"/>
      <c r="AZ88" s="287"/>
      <c r="BA88" s="287"/>
      <c r="BB88" s="287"/>
      <c r="BC88" s="287"/>
      <c r="BD88" s="287"/>
    </row>
    <row r="89" spans="1:56" ht="15.75" customHeight="1">
      <c r="A89" s="385" t="s">
        <v>606</v>
      </c>
      <c r="B89" s="276" t="s">
        <v>131</v>
      </c>
      <c r="C89" s="297" t="s">
        <v>57</v>
      </c>
      <c r="D89" s="297" t="s">
        <v>15</v>
      </c>
      <c r="E89" s="297">
        <v>0.86399999999999999</v>
      </c>
      <c r="F89" s="219" t="s">
        <v>2</v>
      </c>
      <c r="G89" s="219"/>
      <c r="H89" s="13">
        <v>0</v>
      </c>
      <c r="I89" s="13">
        <v>0</v>
      </c>
      <c r="J89" s="13">
        <v>9018.24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/>
      <c r="S89" s="13"/>
      <c r="T89" s="13"/>
      <c r="U89" s="13"/>
      <c r="V89" s="13"/>
      <c r="W89" s="13"/>
      <c r="X89" s="13"/>
      <c r="Y89" s="13"/>
      <c r="Z89" s="56">
        <v>0</v>
      </c>
      <c r="AA89" s="56">
        <v>0</v>
      </c>
      <c r="AB89" s="217">
        <v>9018.24</v>
      </c>
      <c r="AC89" s="285" t="s">
        <v>374</v>
      </c>
      <c r="AD89" s="285" t="s">
        <v>261</v>
      </c>
      <c r="AE89" s="315"/>
      <c r="AF89" s="285"/>
      <c r="AG89" s="285"/>
      <c r="AH89" s="285"/>
      <c r="AI89" s="285"/>
      <c r="AJ89" s="285"/>
      <c r="AK89" s="285"/>
      <c r="AL89" s="285"/>
      <c r="AM89" s="285"/>
      <c r="AN89" s="285"/>
      <c r="AO89" s="285"/>
      <c r="AP89" s="285"/>
      <c r="AQ89" s="285"/>
      <c r="AR89" s="285"/>
      <c r="AS89" s="285"/>
      <c r="AT89" s="285"/>
      <c r="AU89" s="285"/>
      <c r="AV89" s="285"/>
      <c r="AW89" s="285"/>
      <c r="AX89" s="285"/>
      <c r="AY89" s="285"/>
      <c r="AZ89" s="285"/>
      <c r="BA89" s="285"/>
      <c r="BB89" s="285"/>
      <c r="BC89" s="285"/>
      <c r="BD89" s="285"/>
    </row>
    <row r="90" spans="1:56">
      <c r="A90" s="386"/>
      <c r="B90" s="277"/>
      <c r="C90" s="298"/>
      <c r="D90" s="298"/>
      <c r="E90" s="298"/>
      <c r="F90" s="219" t="s">
        <v>18</v>
      </c>
      <c r="G90" s="219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56">
        <v>0</v>
      </c>
      <c r="AA90" s="56">
        <v>0</v>
      </c>
      <c r="AB90" s="217">
        <v>0</v>
      </c>
      <c r="AC90" s="286"/>
      <c r="AD90" s="286"/>
      <c r="AE90" s="316"/>
      <c r="AF90" s="286"/>
      <c r="AG90" s="286"/>
      <c r="AH90" s="286"/>
      <c r="AI90" s="286"/>
      <c r="AJ90" s="286"/>
      <c r="AK90" s="286"/>
      <c r="AL90" s="286"/>
      <c r="AM90" s="286"/>
      <c r="AN90" s="286"/>
      <c r="AO90" s="286"/>
      <c r="AP90" s="286"/>
      <c r="AQ90" s="286"/>
      <c r="AR90" s="286"/>
      <c r="AS90" s="286"/>
      <c r="AT90" s="286"/>
      <c r="AU90" s="286"/>
      <c r="AV90" s="286"/>
      <c r="AW90" s="286"/>
      <c r="AX90" s="286"/>
      <c r="AY90" s="286"/>
      <c r="AZ90" s="286"/>
      <c r="BA90" s="286"/>
      <c r="BB90" s="286"/>
      <c r="BC90" s="286"/>
      <c r="BD90" s="286"/>
    </row>
    <row r="91" spans="1:56" ht="14.25" customHeight="1">
      <c r="A91" s="386"/>
      <c r="B91" s="277"/>
      <c r="C91" s="298"/>
      <c r="D91" s="298"/>
      <c r="E91" s="298"/>
      <c r="F91" s="219" t="s">
        <v>48</v>
      </c>
      <c r="G91" s="219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56">
        <v>0</v>
      </c>
      <c r="AA91" s="56">
        <v>0</v>
      </c>
      <c r="AB91" s="217">
        <v>0</v>
      </c>
      <c r="AC91" s="286"/>
      <c r="AD91" s="286"/>
      <c r="AE91" s="316"/>
      <c r="AF91" s="286"/>
      <c r="AG91" s="286"/>
      <c r="AH91" s="286"/>
      <c r="AI91" s="286"/>
      <c r="AJ91" s="286"/>
      <c r="AK91" s="286"/>
      <c r="AL91" s="286"/>
      <c r="AM91" s="286"/>
      <c r="AN91" s="286"/>
      <c r="AO91" s="286"/>
      <c r="AP91" s="286"/>
      <c r="AQ91" s="286"/>
      <c r="AR91" s="286"/>
      <c r="AS91" s="286"/>
      <c r="AT91" s="286"/>
      <c r="AU91" s="286"/>
      <c r="AV91" s="286"/>
      <c r="AW91" s="286"/>
      <c r="AX91" s="286"/>
      <c r="AY91" s="286"/>
      <c r="AZ91" s="286"/>
      <c r="BA91" s="286"/>
      <c r="BB91" s="286"/>
      <c r="BC91" s="286"/>
      <c r="BD91" s="286"/>
    </row>
    <row r="92" spans="1:56" ht="31.5">
      <c r="A92" s="386"/>
      <c r="B92" s="277"/>
      <c r="C92" s="298"/>
      <c r="D92" s="298"/>
      <c r="E92" s="298"/>
      <c r="F92" s="219" t="s">
        <v>14</v>
      </c>
      <c r="G92" s="219"/>
      <c r="H92" s="13"/>
      <c r="I92" s="13"/>
      <c r="J92" s="13">
        <v>9018.24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56">
        <v>0</v>
      </c>
      <c r="AA92" s="56">
        <v>0</v>
      </c>
      <c r="AB92" s="217">
        <v>9018.24</v>
      </c>
      <c r="AC92" s="286"/>
      <c r="AD92" s="286"/>
      <c r="AE92" s="317"/>
      <c r="AF92" s="286"/>
      <c r="AG92" s="286"/>
      <c r="AH92" s="286"/>
      <c r="AI92" s="286"/>
      <c r="AJ92" s="286"/>
      <c r="AK92" s="286"/>
      <c r="AL92" s="286"/>
      <c r="AM92" s="286"/>
      <c r="AN92" s="286"/>
      <c r="AO92" s="286"/>
      <c r="AP92" s="286"/>
      <c r="AQ92" s="286"/>
      <c r="AR92" s="286"/>
      <c r="AS92" s="286"/>
      <c r="AT92" s="286"/>
      <c r="AU92" s="286"/>
      <c r="AV92" s="286"/>
      <c r="AW92" s="286"/>
      <c r="AX92" s="286"/>
      <c r="AY92" s="286"/>
      <c r="AZ92" s="286"/>
      <c r="BA92" s="286"/>
      <c r="BB92" s="286"/>
      <c r="BC92" s="286"/>
      <c r="BD92" s="286"/>
    </row>
    <row r="93" spans="1:56" ht="31.5">
      <c r="A93" s="387"/>
      <c r="B93" s="278"/>
      <c r="C93" s="299"/>
      <c r="D93" s="299"/>
      <c r="E93" s="299"/>
      <c r="F93" s="130" t="s">
        <v>366</v>
      </c>
      <c r="G93" s="130"/>
      <c r="H93" s="13"/>
      <c r="I93" s="13"/>
      <c r="J93" s="13">
        <v>9018.24</v>
      </c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56">
        <v>0</v>
      </c>
      <c r="AA93" s="56">
        <v>0</v>
      </c>
      <c r="AB93" s="217">
        <v>9018.24</v>
      </c>
      <c r="AC93" s="287"/>
      <c r="AD93" s="287"/>
      <c r="AE93" s="220"/>
      <c r="AF93" s="287"/>
      <c r="AG93" s="287"/>
      <c r="AH93" s="287"/>
      <c r="AI93" s="287"/>
      <c r="AJ93" s="287"/>
      <c r="AK93" s="287"/>
      <c r="AL93" s="287"/>
      <c r="AM93" s="287"/>
      <c r="AN93" s="287"/>
      <c r="AO93" s="287"/>
      <c r="AP93" s="287"/>
      <c r="AQ93" s="287"/>
      <c r="AR93" s="287"/>
      <c r="AS93" s="287"/>
      <c r="AT93" s="287"/>
      <c r="AU93" s="287"/>
      <c r="AV93" s="287"/>
      <c r="AW93" s="287"/>
      <c r="AX93" s="287"/>
      <c r="AY93" s="287"/>
      <c r="AZ93" s="287"/>
      <c r="BA93" s="287"/>
      <c r="BB93" s="287"/>
      <c r="BC93" s="287"/>
      <c r="BD93" s="287"/>
    </row>
    <row r="94" spans="1:56" ht="15.75" customHeight="1">
      <c r="A94" s="385" t="s">
        <v>607</v>
      </c>
      <c r="B94" s="276" t="s">
        <v>132</v>
      </c>
      <c r="C94" s="297" t="s">
        <v>57</v>
      </c>
      <c r="D94" s="297" t="s">
        <v>15</v>
      </c>
      <c r="E94" s="297">
        <v>0.85799999999999998</v>
      </c>
      <c r="F94" s="219" t="s">
        <v>2</v>
      </c>
      <c r="G94" s="219"/>
      <c r="H94" s="13">
        <v>0</v>
      </c>
      <c r="I94" s="13">
        <v>0</v>
      </c>
      <c r="J94" s="13">
        <v>8955.61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/>
      <c r="S94" s="13"/>
      <c r="T94" s="13"/>
      <c r="U94" s="13"/>
      <c r="V94" s="13"/>
      <c r="W94" s="13"/>
      <c r="X94" s="13"/>
      <c r="Y94" s="13"/>
      <c r="Z94" s="56">
        <v>0</v>
      </c>
      <c r="AA94" s="56">
        <v>0</v>
      </c>
      <c r="AB94" s="217">
        <v>8955.61</v>
      </c>
      <c r="AC94" s="285" t="s">
        <v>374</v>
      </c>
      <c r="AD94" s="285" t="s">
        <v>261</v>
      </c>
      <c r="AE94" s="315"/>
      <c r="AF94" s="285"/>
      <c r="AG94" s="285"/>
      <c r="AH94" s="285"/>
      <c r="AI94" s="285"/>
      <c r="AJ94" s="285"/>
      <c r="AK94" s="285"/>
      <c r="AL94" s="285"/>
      <c r="AM94" s="285"/>
      <c r="AN94" s="285"/>
      <c r="AO94" s="285"/>
      <c r="AP94" s="285"/>
      <c r="AQ94" s="285"/>
      <c r="AR94" s="285"/>
      <c r="AS94" s="285"/>
      <c r="AT94" s="285"/>
      <c r="AU94" s="285"/>
      <c r="AV94" s="285"/>
      <c r="AW94" s="285"/>
      <c r="AX94" s="285"/>
      <c r="AY94" s="285"/>
      <c r="AZ94" s="285"/>
      <c r="BA94" s="285"/>
      <c r="BB94" s="285"/>
      <c r="BC94" s="285"/>
      <c r="BD94" s="285"/>
    </row>
    <row r="95" spans="1:56">
      <c r="A95" s="386"/>
      <c r="B95" s="277"/>
      <c r="C95" s="298"/>
      <c r="D95" s="298"/>
      <c r="E95" s="298"/>
      <c r="F95" s="219" t="s">
        <v>18</v>
      </c>
      <c r="G95" s="219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56">
        <v>0</v>
      </c>
      <c r="AA95" s="56">
        <v>0</v>
      </c>
      <c r="AB95" s="217">
        <v>0</v>
      </c>
      <c r="AC95" s="286"/>
      <c r="AD95" s="286"/>
      <c r="AE95" s="316"/>
      <c r="AF95" s="286"/>
      <c r="AG95" s="286"/>
      <c r="AH95" s="286"/>
      <c r="AI95" s="286"/>
      <c r="AJ95" s="286"/>
      <c r="AK95" s="286"/>
      <c r="AL95" s="286"/>
      <c r="AM95" s="286"/>
      <c r="AN95" s="286"/>
      <c r="AO95" s="286"/>
      <c r="AP95" s="286"/>
      <c r="AQ95" s="286"/>
      <c r="AR95" s="286"/>
      <c r="AS95" s="286"/>
      <c r="AT95" s="286"/>
      <c r="AU95" s="286"/>
      <c r="AV95" s="286"/>
      <c r="AW95" s="286"/>
      <c r="AX95" s="286"/>
      <c r="AY95" s="286"/>
      <c r="AZ95" s="286"/>
      <c r="BA95" s="286"/>
      <c r="BB95" s="286"/>
      <c r="BC95" s="286"/>
      <c r="BD95" s="286"/>
    </row>
    <row r="96" spans="1:56" ht="14.25" customHeight="1">
      <c r="A96" s="386"/>
      <c r="B96" s="277"/>
      <c r="C96" s="298"/>
      <c r="D96" s="298"/>
      <c r="E96" s="298"/>
      <c r="F96" s="219" t="s">
        <v>48</v>
      </c>
      <c r="G96" s="219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56">
        <v>0</v>
      </c>
      <c r="AA96" s="56">
        <v>0</v>
      </c>
      <c r="AB96" s="217">
        <v>0</v>
      </c>
      <c r="AC96" s="286"/>
      <c r="AD96" s="286"/>
      <c r="AE96" s="316"/>
      <c r="AF96" s="286"/>
      <c r="AG96" s="286"/>
      <c r="AH96" s="286"/>
      <c r="AI96" s="286"/>
      <c r="AJ96" s="286"/>
      <c r="AK96" s="286"/>
      <c r="AL96" s="286"/>
      <c r="AM96" s="286"/>
      <c r="AN96" s="286"/>
      <c r="AO96" s="286"/>
      <c r="AP96" s="286"/>
      <c r="AQ96" s="286"/>
      <c r="AR96" s="286"/>
      <c r="AS96" s="286"/>
      <c r="AT96" s="286"/>
      <c r="AU96" s="286"/>
      <c r="AV96" s="286"/>
      <c r="AW96" s="286"/>
      <c r="AX96" s="286"/>
      <c r="AY96" s="286"/>
      <c r="AZ96" s="286"/>
      <c r="BA96" s="286"/>
      <c r="BB96" s="286"/>
      <c r="BC96" s="286"/>
      <c r="BD96" s="286"/>
    </row>
    <row r="97" spans="1:56" ht="31.5">
      <c r="A97" s="386"/>
      <c r="B97" s="277"/>
      <c r="C97" s="298"/>
      <c r="D97" s="298"/>
      <c r="E97" s="298"/>
      <c r="F97" s="219" t="s">
        <v>14</v>
      </c>
      <c r="G97" s="219"/>
      <c r="H97" s="13"/>
      <c r="I97" s="13"/>
      <c r="J97" s="13">
        <v>8955.61</v>
      </c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56">
        <v>0</v>
      </c>
      <c r="AA97" s="56">
        <v>0</v>
      </c>
      <c r="AB97" s="217">
        <v>8955.61</v>
      </c>
      <c r="AC97" s="286"/>
      <c r="AD97" s="286"/>
      <c r="AE97" s="317"/>
      <c r="AF97" s="286"/>
      <c r="AG97" s="286"/>
      <c r="AH97" s="286"/>
      <c r="AI97" s="286"/>
      <c r="AJ97" s="286"/>
      <c r="AK97" s="286"/>
      <c r="AL97" s="286"/>
      <c r="AM97" s="286"/>
      <c r="AN97" s="286"/>
      <c r="AO97" s="286"/>
      <c r="AP97" s="286"/>
      <c r="AQ97" s="286"/>
      <c r="AR97" s="286"/>
      <c r="AS97" s="286"/>
      <c r="AT97" s="286"/>
      <c r="AU97" s="286"/>
      <c r="AV97" s="286"/>
      <c r="AW97" s="286"/>
      <c r="AX97" s="286"/>
      <c r="AY97" s="286"/>
      <c r="AZ97" s="286"/>
      <c r="BA97" s="286"/>
      <c r="BB97" s="286"/>
      <c r="BC97" s="286"/>
      <c r="BD97" s="286"/>
    </row>
    <row r="98" spans="1:56" ht="31.5">
      <c r="A98" s="387"/>
      <c r="B98" s="278"/>
      <c r="C98" s="299"/>
      <c r="D98" s="299"/>
      <c r="E98" s="299"/>
      <c r="F98" s="130" t="s">
        <v>366</v>
      </c>
      <c r="G98" s="130"/>
      <c r="H98" s="13"/>
      <c r="I98" s="13"/>
      <c r="J98" s="13">
        <v>8955.61</v>
      </c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56">
        <v>0</v>
      </c>
      <c r="AA98" s="56">
        <v>0</v>
      </c>
      <c r="AB98" s="217">
        <v>8955.61</v>
      </c>
      <c r="AC98" s="287"/>
      <c r="AD98" s="287"/>
      <c r="AE98" s="220"/>
      <c r="AF98" s="287"/>
      <c r="AG98" s="287"/>
      <c r="AH98" s="287"/>
      <c r="AI98" s="287"/>
      <c r="AJ98" s="287"/>
      <c r="AK98" s="287"/>
      <c r="AL98" s="287"/>
      <c r="AM98" s="287"/>
      <c r="AN98" s="287"/>
      <c r="AO98" s="287"/>
      <c r="AP98" s="287"/>
      <c r="AQ98" s="287"/>
      <c r="AR98" s="287"/>
      <c r="AS98" s="287"/>
      <c r="AT98" s="287"/>
      <c r="AU98" s="287"/>
      <c r="AV98" s="287"/>
      <c r="AW98" s="287"/>
      <c r="AX98" s="287"/>
      <c r="AY98" s="287"/>
      <c r="AZ98" s="287"/>
      <c r="BA98" s="287"/>
      <c r="BB98" s="287"/>
      <c r="BC98" s="287"/>
      <c r="BD98" s="287"/>
    </row>
    <row r="99" spans="1:56" ht="15.75" customHeight="1">
      <c r="A99" s="385" t="s">
        <v>608</v>
      </c>
      <c r="B99" s="276" t="s">
        <v>133</v>
      </c>
      <c r="C99" s="297" t="s">
        <v>57</v>
      </c>
      <c r="D99" s="297" t="s">
        <v>15</v>
      </c>
      <c r="E99" s="297">
        <v>0.48599999999999999</v>
      </c>
      <c r="F99" s="219" t="s">
        <v>2</v>
      </c>
      <c r="G99" s="219"/>
      <c r="H99" s="13">
        <v>0</v>
      </c>
      <c r="I99" s="13">
        <v>0</v>
      </c>
      <c r="J99" s="13">
        <v>5072.76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/>
      <c r="S99" s="13"/>
      <c r="T99" s="13"/>
      <c r="U99" s="13"/>
      <c r="V99" s="13"/>
      <c r="W99" s="13"/>
      <c r="X99" s="13"/>
      <c r="Y99" s="13"/>
      <c r="Z99" s="56">
        <v>0</v>
      </c>
      <c r="AA99" s="56">
        <v>0</v>
      </c>
      <c r="AB99" s="217">
        <v>5072.76</v>
      </c>
      <c r="AC99" s="285" t="s">
        <v>374</v>
      </c>
      <c r="AD99" s="285" t="s">
        <v>261</v>
      </c>
      <c r="AE99" s="315"/>
      <c r="AF99" s="285"/>
      <c r="AG99" s="285"/>
      <c r="AH99" s="285"/>
      <c r="AI99" s="285"/>
      <c r="AJ99" s="285"/>
      <c r="AK99" s="285"/>
      <c r="AL99" s="285"/>
      <c r="AM99" s="285"/>
      <c r="AN99" s="285"/>
      <c r="AO99" s="285"/>
      <c r="AP99" s="285"/>
      <c r="AQ99" s="285"/>
      <c r="AR99" s="285"/>
      <c r="AS99" s="285"/>
      <c r="AT99" s="285"/>
      <c r="AU99" s="285"/>
      <c r="AV99" s="285"/>
      <c r="AW99" s="285"/>
      <c r="AX99" s="285"/>
      <c r="AY99" s="285"/>
      <c r="AZ99" s="285"/>
      <c r="BA99" s="285"/>
      <c r="BB99" s="285"/>
      <c r="BC99" s="285"/>
      <c r="BD99" s="285"/>
    </row>
    <row r="100" spans="1:56">
      <c r="A100" s="386"/>
      <c r="B100" s="277"/>
      <c r="C100" s="298"/>
      <c r="D100" s="298"/>
      <c r="E100" s="298"/>
      <c r="F100" s="219" t="s">
        <v>18</v>
      </c>
      <c r="G100" s="219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56">
        <v>0</v>
      </c>
      <c r="AA100" s="56">
        <v>0</v>
      </c>
      <c r="AB100" s="217">
        <v>0</v>
      </c>
      <c r="AC100" s="286"/>
      <c r="AD100" s="286"/>
      <c r="AE100" s="316"/>
      <c r="AF100" s="286"/>
      <c r="AG100" s="286"/>
      <c r="AH100" s="286"/>
      <c r="AI100" s="286"/>
      <c r="AJ100" s="286"/>
      <c r="AK100" s="286"/>
      <c r="AL100" s="286"/>
      <c r="AM100" s="286"/>
      <c r="AN100" s="286"/>
      <c r="AO100" s="286"/>
      <c r="AP100" s="286"/>
      <c r="AQ100" s="286"/>
      <c r="AR100" s="286"/>
      <c r="AS100" s="286"/>
      <c r="AT100" s="286"/>
      <c r="AU100" s="286"/>
      <c r="AV100" s="286"/>
      <c r="AW100" s="286"/>
      <c r="AX100" s="286"/>
      <c r="AY100" s="286"/>
      <c r="AZ100" s="286"/>
      <c r="BA100" s="286"/>
      <c r="BB100" s="286"/>
      <c r="BC100" s="286"/>
      <c r="BD100" s="286"/>
    </row>
    <row r="101" spans="1:56" ht="14.25" customHeight="1">
      <c r="A101" s="386"/>
      <c r="B101" s="277"/>
      <c r="C101" s="298"/>
      <c r="D101" s="298"/>
      <c r="E101" s="298"/>
      <c r="F101" s="219" t="s">
        <v>48</v>
      </c>
      <c r="G101" s="219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56">
        <v>0</v>
      </c>
      <c r="AA101" s="56">
        <v>0</v>
      </c>
      <c r="AB101" s="217">
        <v>0</v>
      </c>
      <c r="AC101" s="286"/>
      <c r="AD101" s="286"/>
      <c r="AE101" s="316"/>
      <c r="AF101" s="286"/>
      <c r="AG101" s="286"/>
      <c r="AH101" s="286"/>
      <c r="AI101" s="286"/>
      <c r="AJ101" s="286"/>
      <c r="AK101" s="286"/>
      <c r="AL101" s="286"/>
      <c r="AM101" s="286"/>
      <c r="AN101" s="286"/>
      <c r="AO101" s="286"/>
      <c r="AP101" s="286"/>
      <c r="AQ101" s="286"/>
      <c r="AR101" s="286"/>
      <c r="AS101" s="286"/>
      <c r="AT101" s="286"/>
      <c r="AU101" s="286"/>
      <c r="AV101" s="286"/>
      <c r="AW101" s="286"/>
      <c r="AX101" s="286"/>
      <c r="AY101" s="286"/>
      <c r="AZ101" s="286"/>
      <c r="BA101" s="286"/>
      <c r="BB101" s="286"/>
      <c r="BC101" s="286"/>
      <c r="BD101" s="286"/>
    </row>
    <row r="102" spans="1:56" ht="31.5">
      <c r="A102" s="386"/>
      <c r="B102" s="277"/>
      <c r="C102" s="298"/>
      <c r="D102" s="298"/>
      <c r="E102" s="298"/>
      <c r="F102" s="219" t="s">
        <v>14</v>
      </c>
      <c r="G102" s="219"/>
      <c r="H102" s="13"/>
      <c r="I102" s="13"/>
      <c r="J102" s="13">
        <v>5072.76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56">
        <v>0</v>
      </c>
      <c r="AA102" s="56">
        <v>0</v>
      </c>
      <c r="AB102" s="217">
        <v>5072.76</v>
      </c>
      <c r="AC102" s="286"/>
      <c r="AD102" s="286"/>
      <c r="AE102" s="317"/>
      <c r="AF102" s="286"/>
      <c r="AG102" s="286"/>
      <c r="AH102" s="286"/>
      <c r="AI102" s="286"/>
      <c r="AJ102" s="286"/>
      <c r="AK102" s="286"/>
      <c r="AL102" s="286"/>
      <c r="AM102" s="286"/>
      <c r="AN102" s="286"/>
      <c r="AO102" s="286"/>
      <c r="AP102" s="286"/>
      <c r="AQ102" s="286"/>
      <c r="AR102" s="286"/>
      <c r="AS102" s="286"/>
      <c r="AT102" s="286"/>
      <c r="AU102" s="286"/>
      <c r="AV102" s="286"/>
      <c r="AW102" s="286"/>
      <c r="AX102" s="286"/>
      <c r="AY102" s="286"/>
      <c r="AZ102" s="286"/>
      <c r="BA102" s="286"/>
      <c r="BB102" s="286"/>
      <c r="BC102" s="286"/>
      <c r="BD102" s="286"/>
    </row>
    <row r="103" spans="1:56" ht="31.5">
      <c r="A103" s="387"/>
      <c r="B103" s="278"/>
      <c r="C103" s="299"/>
      <c r="D103" s="299"/>
      <c r="E103" s="299"/>
      <c r="F103" s="130" t="s">
        <v>366</v>
      </c>
      <c r="G103" s="130"/>
      <c r="H103" s="13"/>
      <c r="I103" s="13"/>
      <c r="J103" s="13">
        <v>5072.76</v>
      </c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56">
        <v>0</v>
      </c>
      <c r="AA103" s="56">
        <v>0</v>
      </c>
      <c r="AB103" s="217">
        <v>5072.76</v>
      </c>
      <c r="AC103" s="287"/>
      <c r="AD103" s="287"/>
      <c r="AE103" s="220"/>
      <c r="AF103" s="287"/>
      <c r="AG103" s="287"/>
      <c r="AH103" s="287"/>
      <c r="AI103" s="287"/>
      <c r="AJ103" s="287"/>
      <c r="AK103" s="287"/>
      <c r="AL103" s="287"/>
      <c r="AM103" s="287"/>
      <c r="AN103" s="287"/>
      <c r="AO103" s="287"/>
      <c r="AP103" s="287"/>
      <c r="AQ103" s="287"/>
      <c r="AR103" s="287"/>
      <c r="AS103" s="287"/>
      <c r="AT103" s="287"/>
      <c r="AU103" s="287"/>
      <c r="AV103" s="287"/>
      <c r="AW103" s="287"/>
      <c r="AX103" s="287"/>
      <c r="AY103" s="287"/>
      <c r="AZ103" s="287"/>
      <c r="BA103" s="287"/>
      <c r="BB103" s="287"/>
      <c r="BC103" s="287"/>
      <c r="BD103" s="287"/>
    </row>
    <row r="104" spans="1:56" ht="15.75" customHeight="1">
      <c r="A104" s="385" t="s">
        <v>609</v>
      </c>
      <c r="B104" s="276" t="s">
        <v>134</v>
      </c>
      <c r="C104" s="297" t="s">
        <v>57</v>
      </c>
      <c r="D104" s="297" t="s">
        <v>15</v>
      </c>
      <c r="E104" s="297">
        <v>2.1480000000000001</v>
      </c>
      <c r="F104" s="219" t="s">
        <v>2</v>
      </c>
      <c r="G104" s="219"/>
      <c r="H104" s="13">
        <v>0</v>
      </c>
      <c r="I104" s="13">
        <v>0</v>
      </c>
      <c r="J104" s="13">
        <v>22420.34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/>
      <c r="S104" s="13"/>
      <c r="T104" s="13"/>
      <c r="U104" s="13"/>
      <c r="V104" s="13"/>
      <c r="W104" s="13"/>
      <c r="X104" s="13"/>
      <c r="Y104" s="13"/>
      <c r="Z104" s="56">
        <v>0</v>
      </c>
      <c r="AA104" s="56">
        <v>0</v>
      </c>
      <c r="AB104" s="217">
        <v>22420.34</v>
      </c>
      <c r="AC104" s="285" t="s">
        <v>374</v>
      </c>
      <c r="AD104" s="285" t="s">
        <v>261</v>
      </c>
      <c r="AE104" s="315"/>
      <c r="AF104" s="285"/>
      <c r="AG104" s="285"/>
      <c r="AH104" s="285"/>
      <c r="AI104" s="285"/>
      <c r="AJ104" s="285"/>
      <c r="AK104" s="285"/>
      <c r="AL104" s="285"/>
      <c r="AM104" s="285"/>
      <c r="AN104" s="285"/>
      <c r="AO104" s="285"/>
      <c r="AP104" s="285"/>
      <c r="AQ104" s="285"/>
      <c r="AR104" s="285"/>
      <c r="AS104" s="285"/>
      <c r="AT104" s="285"/>
      <c r="AU104" s="285"/>
      <c r="AV104" s="285"/>
      <c r="AW104" s="285"/>
      <c r="AX104" s="285"/>
      <c r="AY104" s="285"/>
      <c r="AZ104" s="285"/>
      <c r="BA104" s="285"/>
      <c r="BB104" s="285"/>
      <c r="BC104" s="285"/>
      <c r="BD104" s="285"/>
    </row>
    <row r="105" spans="1:56">
      <c r="A105" s="386"/>
      <c r="B105" s="277"/>
      <c r="C105" s="298"/>
      <c r="D105" s="298"/>
      <c r="E105" s="298"/>
      <c r="F105" s="219" t="s">
        <v>18</v>
      </c>
      <c r="G105" s="219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56">
        <v>0</v>
      </c>
      <c r="AA105" s="56">
        <v>0</v>
      </c>
      <c r="AB105" s="217">
        <v>0</v>
      </c>
      <c r="AC105" s="286"/>
      <c r="AD105" s="286"/>
      <c r="AE105" s="316"/>
      <c r="AF105" s="286"/>
      <c r="AG105" s="286"/>
      <c r="AH105" s="286"/>
      <c r="AI105" s="286"/>
      <c r="AJ105" s="286"/>
      <c r="AK105" s="286"/>
      <c r="AL105" s="286"/>
      <c r="AM105" s="286"/>
      <c r="AN105" s="286"/>
      <c r="AO105" s="286"/>
      <c r="AP105" s="286"/>
      <c r="AQ105" s="286"/>
      <c r="AR105" s="286"/>
      <c r="AS105" s="286"/>
      <c r="AT105" s="286"/>
      <c r="AU105" s="286"/>
      <c r="AV105" s="286"/>
      <c r="AW105" s="286"/>
      <c r="AX105" s="286"/>
      <c r="AY105" s="286"/>
      <c r="AZ105" s="286"/>
      <c r="BA105" s="286"/>
      <c r="BB105" s="286"/>
      <c r="BC105" s="286"/>
      <c r="BD105" s="286"/>
    </row>
    <row r="106" spans="1:56" ht="14.25" customHeight="1">
      <c r="A106" s="386"/>
      <c r="B106" s="277"/>
      <c r="C106" s="298"/>
      <c r="D106" s="298"/>
      <c r="E106" s="298"/>
      <c r="F106" s="219" t="s">
        <v>48</v>
      </c>
      <c r="G106" s="219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56">
        <v>0</v>
      </c>
      <c r="AA106" s="56">
        <v>0</v>
      </c>
      <c r="AB106" s="217">
        <v>0</v>
      </c>
      <c r="AC106" s="286"/>
      <c r="AD106" s="286"/>
      <c r="AE106" s="316"/>
      <c r="AF106" s="286"/>
      <c r="AG106" s="286"/>
      <c r="AH106" s="286"/>
      <c r="AI106" s="286"/>
      <c r="AJ106" s="286"/>
      <c r="AK106" s="286"/>
      <c r="AL106" s="286"/>
      <c r="AM106" s="286"/>
      <c r="AN106" s="286"/>
      <c r="AO106" s="286"/>
      <c r="AP106" s="286"/>
      <c r="AQ106" s="286"/>
      <c r="AR106" s="286"/>
      <c r="AS106" s="286"/>
      <c r="AT106" s="286"/>
      <c r="AU106" s="286"/>
      <c r="AV106" s="286"/>
      <c r="AW106" s="286"/>
      <c r="AX106" s="286"/>
      <c r="AY106" s="286"/>
      <c r="AZ106" s="286"/>
      <c r="BA106" s="286"/>
      <c r="BB106" s="286"/>
      <c r="BC106" s="286"/>
      <c r="BD106" s="286"/>
    </row>
    <row r="107" spans="1:56" ht="31.5">
      <c r="A107" s="386"/>
      <c r="B107" s="277"/>
      <c r="C107" s="298"/>
      <c r="D107" s="298"/>
      <c r="E107" s="298"/>
      <c r="F107" s="219" t="s">
        <v>14</v>
      </c>
      <c r="G107" s="219"/>
      <c r="H107" s="13"/>
      <c r="I107" s="13"/>
      <c r="J107" s="13">
        <v>22420.34</v>
      </c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56">
        <v>0</v>
      </c>
      <c r="AA107" s="56">
        <v>0</v>
      </c>
      <c r="AB107" s="217">
        <v>22420.34</v>
      </c>
      <c r="AC107" s="286"/>
      <c r="AD107" s="286"/>
      <c r="AE107" s="317"/>
      <c r="AF107" s="286"/>
      <c r="AG107" s="286"/>
      <c r="AH107" s="286"/>
      <c r="AI107" s="286"/>
      <c r="AJ107" s="286"/>
      <c r="AK107" s="286"/>
      <c r="AL107" s="286"/>
      <c r="AM107" s="286"/>
      <c r="AN107" s="286"/>
      <c r="AO107" s="286"/>
      <c r="AP107" s="286"/>
      <c r="AQ107" s="286"/>
      <c r="AR107" s="286"/>
      <c r="AS107" s="286"/>
      <c r="AT107" s="286"/>
      <c r="AU107" s="286"/>
      <c r="AV107" s="286"/>
      <c r="AW107" s="286"/>
      <c r="AX107" s="286"/>
      <c r="AY107" s="286"/>
      <c r="AZ107" s="286"/>
      <c r="BA107" s="286"/>
      <c r="BB107" s="286"/>
      <c r="BC107" s="286"/>
      <c r="BD107" s="286"/>
    </row>
    <row r="108" spans="1:56" ht="31.5">
      <c r="A108" s="387"/>
      <c r="B108" s="278"/>
      <c r="C108" s="299"/>
      <c r="D108" s="299"/>
      <c r="E108" s="299"/>
      <c r="F108" s="130" t="s">
        <v>366</v>
      </c>
      <c r="G108" s="130"/>
      <c r="H108" s="13"/>
      <c r="I108" s="13"/>
      <c r="J108" s="13">
        <v>22420.34</v>
      </c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56">
        <v>0</v>
      </c>
      <c r="AA108" s="56">
        <v>0</v>
      </c>
      <c r="AB108" s="217">
        <v>22420.34</v>
      </c>
      <c r="AC108" s="287"/>
      <c r="AD108" s="287"/>
      <c r="AE108" s="220"/>
      <c r="AF108" s="287"/>
      <c r="AG108" s="287"/>
      <c r="AH108" s="287"/>
      <c r="AI108" s="287"/>
      <c r="AJ108" s="287"/>
      <c r="AK108" s="287"/>
      <c r="AL108" s="287"/>
      <c r="AM108" s="287"/>
      <c r="AN108" s="287"/>
      <c r="AO108" s="287"/>
      <c r="AP108" s="287"/>
      <c r="AQ108" s="287"/>
      <c r="AR108" s="287"/>
      <c r="AS108" s="287"/>
      <c r="AT108" s="287"/>
      <c r="AU108" s="287"/>
      <c r="AV108" s="287"/>
      <c r="AW108" s="287"/>
      <c r="AX108" s="287"/>
      <c r="AY108" s="287"/>
      <c r="AZ108" s="287"/>
      <c r="BA108" s="287"/>
      <c r="BB108" s="287"/>
      <c r="BC108" s="287"/>
      <c r="BD108" s="287"/>
    </row>
    <row r="109" spans="1:56" ht="15.75" customHeight="1">
      <c r="A109" s="385" t="s">
        <v>610</v>
      </c>
      <c r="B109" s="276" t="s">
        <v>135</v>
      </c>
      <c r="C109" s="297" t="s">
        <v>57</v>
      </c>
      <c r="D109" s="297" t="s">
        <v>15</v>
      </c>
      <c r="E109" s="297">
        <v>1.506</v>
      </c>
      <c r="F109" s="219" t="s">
        <v>2</v>
      </c>
      <c r="G109" s="219"/>
      <c r="H109" s="13">
        <v>0</v>
      </c>
      <c r="I109" s="13">
        <v>0</v>
      </c>
      <c r="J109" s="13">
        <v>15719.3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/>
      <c r="S109" s="13"/>
      <c r="T109" s="13"/>
      <c r="U109" s="13"/>
      <c r="V109" s="13"/>
      <c r="W109" s="13"/>
      <c r="X109" s="13"/>
      <c r="Y109" s="13"/>
      <c r="Z109" s="56">
        <v>0</v>
      </c>
      <c r="AA109" s="56">
        <v>0</v>
      </c>
      <c r="AB109" s="217">
        <v>15719.3</v>
      </c>
      <c r="AC109" s="285" t="s">
        <v>374</v>
      </c>
      <c r="AD109" s="285" t="s">
        <v>261</v>
      </c>
      <c r="AE109" s="315"/>
      <c r="AF109" s="285"/>
      <c r="AG109" s="285"/>
      <c r="AH109" s="285"/>
      <c r="AI109" s="285"/>
      <c r="AJ109" s="285"/>
      <c r="AK109" s="285"/>
      <c r="AL109" s="285"/>
      <c r="AM109" s="285"/>
      <c r="AN109" s="285"/>
      <c r="AO109" s="285"/>
      <c r="AP109" s="285"/>
      <c r="AQ109" s="285"/>
      <c r="AR109" s="285"/>
      <c r="AS109" s="285"/>
      <c r="AT109" s="285"/>
      <c r="AU109" s="285"/>
      <c r="AV109" s="285"/>
      <c r="AW109" s="285"/>
      <c r="AX109" s="285"/>
      <c r="AY109" s="285"/>
      <c r="AZ109" s="285"/>
      <c r="BA109" s="285"/>
      <c r="BB109" s="285"/>
      <c r="BC109" s="285"/>
      <c r="BD109" s="285"/>
    </row>
    <row r="110" spans="1:56">
      <c r="A110" s="386"/>
      <c r="B110" s="277"/>
      <c r="C110" s="298"/>
      <c r="D110" s="298"/>
      <c r="E110" s="298"/>
      <c r="F110" s="219" t="s">
        <v>18</v>
      </c>
      <c r="G110" s="219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56">
        <v>0</v>
      </c>
      <c r="AA110" s="56">
        <v>0</v>
      </c>
      <c r="AB110" s="217">
        <v>0</v>
      </c>
      <c r="AC110" s="286"/>
      <c r="AD110" s="286"/>
      <c r="AE110" s="316"/>
      <c r="AF110" s="286"/>
      <c r="AG110" s="286"/>
      <c r="AH110" s="286"/>
      <c r="AI110" s="286"/>
      <c r="AJ110" s="286"/>
      <c r="AK110" s="286"/>
      <c r="AL110" s="286"/>
      <c r="AM110" s="286"/>
      <c r="AN110" s="286"/>
      <c r="AO110" s="286"/>
      <c r="AP110" s="286"/>
      <c r="AQ110" s="286"/>
      <c r="AR110" s="286"/>
      <c r="AS110" s="286"/>
      <c r="AT110" s="286"/>
      <c r="AU110" s="286"/>
      <c r="AV110" s="286"/>
      <c r="AW110" s="286"/>
      <c r="AX110" s="286"/>
      <c r="AY110" s="286"/>
      <c r="AZ110" s="286"/>
      <c r="BA110" s="286"/>
      <c r="BB110" s="286"/>
      <c r="BC110" s="286"/>
      <c r="BD110" s="286"/>
    </row>
    <row r="111" spans="1:56" ht="14.25" customHeight="1">
      <c r="A111" s="386"/>
      <c r="B111" s="277"/>
      <c r="C111" s="298"/>
      <c r="D111" s="298"/>
      <c r="E111" s="298"/>
      <c r="F111" s="219" t="s">
        <v>48</v>
      </c>
      <c r="G111" s="219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56">
        <v>0</v>
      </c>
      <c r="AA111" s="56">
        <v>0</v>
      </c>
      <c r="AB111" s="217">
        <v>0</v>
      </c>
      <c r="AC111" s="286"/>
      <c r="AD111" s="286"/>
      <c r="AE111" s="316"/>
      <c r="AF111" s="286"/>
      <c r="AG111" s="286"/>
      <c r="AH111" s="286"/>
      <c r="AI111" s="286"/>
      <c r="AJ111" s="286"/>
      <c r="AK111" s="286"/>
      <c r="AL111" s="286"/>
      <c r="AM111" s="286"/>
      <c r="AN111" s="286"/>
      <c r="AO111" s="286"/>
      <c r="AP111" s="286"/>
      <c r="AQ111" s="286"/>
      <c r="AR111" s="286"/>
      <c r="AS111" s="286"/>
      <c r="AT111" s="286"/>
      <c r="AU111" s="286"/>
      <c r="AV111" s="286"/>
      <c r="AW111" s="286"/>
      <c r="AX111" s="286"/>
      <c r="AY111" s="286"/>
      <c r="AZ111" s="286"/>
      <c r="BA111" s="286"/>
      <c r="BB111" s="286"/>
      <c r="BC111" s="286"/>
      <c r="BD111" s="286"/>
    </row>
    <row r="112" spans="1:56" ht="31.5">
      <c r="A112" s="386"/>
      <c r="B112" s="277"/>
      <c r="C112" s="298"/>
      <c r="D112" s="298"/>
      <c r="E112" s="298"/>
      <c r="F112" s="219" t="s">
        <v>14</v>
      </c>
      <c r="G112" s="219"/>
      <c r="H112" s="13"/>
      <c r="I112" s="13"/>
      <c r="J112" s="13">
        <v>15719.3</v>
      </c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56">
        <v>0</v>
      </c>
      <c r="AA112" s="56">
        <v>0</v>
      </c>
      <c r="AB112" s="217">
        <v>15719.3</v>
      </c>
      <c r="AC112" s="286"/>
      <c r="AD112" s="286"/>
      <c r="AE112" s="317"/>
      <c r="AF112" s="286"/>
      <c r="AG112" s="286"/>
      <c r="AH112" s="286"/>
      <c r="AI112" s="286"/>
      <c r="AJ112" s="286"/>
      <c r="AK112" s="286"/>
      <c r="AL112" s="286"/>
      <c r="AM112" s="286"/>
      <c r="AN112" s="286"/>
      <c r="AO112" s="286"/>
      <c r="AP112" s="286"/>
      <c r="AQ112" s="286"/>
      <c r="AR112" s="286"/>
      <c r="AS112" s="286"/>
      <c r="AT112" s="286"/>
      <c r="AU112" s="286"/>
      <c r="AV112" s="286"/>
      <c r="AW112" s="286"/>
      <c r="AX112" s="286"/>
      <c r="AY112" s="286"/>
      <c r="AZ112" s="286"/>
      <c r="BA112" s="286"/>
      <c r="BB112" s="286"/>
      <c r="BC112" s="286"/>
      <c r="BD112" s="286"/>
    </row>
    <row r="113" spans="1:56" ht="31.5">
      <c r="A113" s="387"/>
      <c r="B113" s="278"/>
      <c r="C113" s="299"/>
      <c r="D113" s="299"/>
      <c r="E113" s="299"/>
      <c r="F113" s="130" t="s">
        <v>366</v>
      </c>
      <c r="G113" s="130"/>
      <c r="H113" s="13"/>
      <c r="I113" s="13"/>
      <c r="J113" s="13">
        <v>15719.3</v>
      </c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56">
        <v>0</v>
      </c>
      <c r="AA113" s="56">
        <v>0</v>
      </c>
      <c r="AB113" s="217">
        <v>15719.3</v>
      </c>
      <c r="AC113" s="287"/>
      <c r="AD113" s="287"/>
      <c r="AE113" s="220"/>
      <c r="AF113" s="287"/>
      <c r="AG113" s="287"/>
      <c r="AH113" s="287"/>
      <c r="AI113" s="287"/>
      <c r="AJ113" s="287"/>
      <c r="AK113" s="287"/>
      <c r="AL113" s="287"/>
      <c r="AM113" s="287"/>
      <c r="AN113" s="287"/>
      <c r="AO113" s="287"/>
      <c r="AP113" s="287"/>
      <c r="AQ113" s="287"/>
      <c r="AR113" s="287"/>
      <c r="AS113" s="287"/>
      <c r="AT113" s="287"/>
      <c r="AU113" s="287"/>
      <c r="AV113" s="287"/>
      <c r="AW113" s="287"/>
      <c r="AX113" s="287"/>
      <c r="AY113" s="287"/>
      <c r="AZ113" s="287"/>
      <c r="BA113" s="287"/>
      <c r="BB113" s="287"/>
      <c r="BC113" s="287"/>
      <c r="BD113" s="287"/>
    </row>
    <row r="114" spans="1:56" ht="15.75" customHeight="1">
      <c r="A114" s="385" t="s">
        <v>611</v>
      </c>
      <c r="B114" s="276" t="s">
        <v>136</v>
      </c>
      <c r="C114" s="297" t="s">
        <v>57</v>
      </c>
      <c r="D114" s="297" t="s">
        <v>15</v>
      </c>
      <c r="E114" s="297">
        <v>2.21</v>
      </c>
      <c r="F114" s="219" t="s">
        <v>2</v>
      </c>
      <c r="G114" s="219"/>
      <c r="H114" s="13">
        <v>0</v>
      </c>
      <c r="I114" s="13">
        <v>37890.04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/>
      <c r="S114" s="13"/>
      <c r="T114" s="13"/>
      <c r="U114" s="13"/>
      <c r="V114" s="13"/>
      <c r="W114" s="13"/>
      <c r="X114" s="13"/>
      <c r="Y114" s="13"/>
      <c r="Z114" s="56">
        <v>0</v>
      </c>
      <c r="AA114" s="56">
        <v>0</v>
      </c>
      <c r="AB114" s="217">
        <v>37890.04</v>
      </c>
      <c r="AC114" s="285" t="s">
        <v>374</v>
      </c>
      <c r="AD114" s="285" t="s">
        <v>261</v>
      </c>
      <c r="AE114" s="315"/>
      <c r="AF114" s="285"/>
      <c r="AG114" s="285"/>
      <c r="AH114" s="285"/>
      <c r="AI114" s="285"/>
      <c r="AJ114" s="285"/>
      <c r="AK114" s="285"/>
      <c r="AL114" s="285"/>
      <c r="AM114" s="285"/>
      <c r="AN114" s="285"/>
      <c r="AO114" s="285"/>
      <c r="AP114" s="285"/>
      <c r="AQ114" s="285"/>
      <c r="AR114" s="285"/>
      <c r="AS114" s="285"/>
      <c r="AT114" s="285"/>
      <c r="AU114" s="285"/>
      <c r="AV114" s="285"/>
      <c r="AW114" s="285"/>
      <c r="AX114" s="285"/>
      <c r="AY114" s="285"/>
      <c r="AZ114" s="285"/>
      <c r="BA114" s="285"/>
      <c r="BB114" s="285"/>
      <c r="BC114" s="285"/>
      <c r="BD114" s="285"/>
    </row>
    <row r="115" spans="1:56">
      <c r="A115" s="386"/>
      <c r="B115" s="277"/>
      <c r="C115" s="298"/>
      <c r="D115" s="298"/>
      <c r="E115" s="298"/>
      <c r="F115" s="219" t="s">
        <v>18</v>
      </c>
      <c r="G115" s="219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56">
        <v>0</v>
      </c>
      <c r="AA115" s="56">
        <v>0</v>
      </c>
      <c r="AB115" s="217">
        <v>0</v>
      </c>
      <c r="AC115" s="286"/>
      <c r="AD115" s="286"/>
      <c r="AE115" s="316"/>
      <c r="AF115" s="286"/>
      <c r="AG115" s="286"/>
      <c r="AH115" s="286"/>
      <c r="AI115" s="286"/>
      <c r="AJ115" s="286"/>
      <c r="AK115" s="286"/>
      <c r="AL115" s="286"/>
      <c r="AM115" s="286"/>
      <c r="AN115" s="286"/>
      <c r="AO115" s="286"/>
      <c r="AP115" s="286"/>
      <c r="AQ115" s="286"/>
      <c r="AR115" s="286"/>
      <c r="AS115" s="286"/>
      <c r="AT115" s="286"/>
      <c r="AU115" s="286"/>
      <c r="AV115" s="286"/>
      <c r="AW115" s="286"/>
      <c r="AX115" s="286"/>
      <c r="AY115" s="286"/>
      <c r="AZ115" s="286"/>
      <c r="BA115" s="286"/>
      <c r="BB115" s="286"/>
      <c r="BC115" s="286"/>
      <c r="BD115" s="286"/>
    </row>
    <row r="116" spans="1:56" ht="14.25" customHeight="1">
      <c r="A116" s="386"/>
      <c r="B116" s="277"/>
      <c r="C116" s="298"/>
      <c r="D116" s="298"/>
      <c r="E116" s="298"/>
      <c r="F116" s="219" t="s">
        <v>48</v>
      </c>
      <c r="G116" s="219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56">
        <v>0</v>
      </c>
      <c r="AA116" s="56">
        <v>0</v>
      </c>
      <c r="AB116" s="217">
        <v>0</v>
      </c>
      <c r="AC116" s="286"/>
      <c r="AD116" s="286"/>
      <c r="AE116" s="316"/>
      <c r="AF116" s="286"/>
      <c r="AG116" s="286"/>
      <c r="AH116" s="286"/>
      <c r="AI116" s="286"/>
      <c r="AJ116" s="286"/>
      <c r="AK116" s="286"/>
      <c r="AL116" s="286"/>
      <c r="AM116" s="286"/>
      <c r="AN116" s="286"/>
      <c r="AO116" s="286"/>
      <c r="AP116" s="286"/>
      <c r="AQ116" s="286"/>
      <c r="AR116" s="286"/>
      <c r="AS116" s="286"/>
      <c r="AT116" s="286"/>
      <c r="AU116" s="286"/>
      <c r="AV116" s="286"/>
      <c r="AW116" s="286"/>
      <c r="AX116" s="286"/>
      <c r="AY116" s="286"/>
      <c r="AZ116" s="286"/>
      <c r="BA116" s="286"/>
      <c r="BB116" s="286"/>
      <c r="BC116" s="286"/>
      <c r="BD116" s="286"/>
    </row>
    <row r="117" spans="1:56" ht="31.5">
      <c r="A117" s="386"/>
      <c r="B117" s="277"/>
      <c r="C117" s="298"/>
      <c r="D117" s="298"/>
      <c r="E117" s="298"/>
      <c r="F117" s="219" t="s">
        <v>14</v>
      </c>
      <c r="G117" s="219"/>
      <c r="H117" s="13"/>
      <c r="I117" s="13">
        <v>37890.04</v>
      </c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56">
        <v>0</v>
      </c>
      <c r="AA117" s="56">
        <v>0</v>
      </c>
      <c r="AB117" s="217">
        <v>37890.04</v>
      </c>
      <c r="AC117" s="286"/>
      <c r="AD117" s="286"/>
      <c r="AE117" s="317"/>
      <c r="AF117" s="286"/>
      <c r="AG117" s="286"/>
      <c r="AH117" s="286"/>
      <c r="AI117" s="286"/>
      <c r="AJ117" s="286"/>
      <c r="AK117" s="286"/>
      <c r="AL117" s="286"/>
      <c r="AM117" s="286"/>
      <c r="AN117" s="286"/>
      <c r="AO117" s="286"/>
      <c r="AP117" s="286"/>
      <c r="AQ117" s="286"/>
      <c r="AR117" s="286"/>
      <c r="AS117" s="286"/>
      <c r="AT117" s="286"/>
      <c r="AU117" s="286"/>
      <c r="AV117" s="286"/>
      <c r="AW117" s="286"/>
      <c r="AX117" s="286"/>
      <c r="AY117" s="286"/>
      <c r="AZ117" s="286"/>
      <c r="BA117" s="286"/>
      <c r="BB117" s="286"/>
      <c r="BC117" s="286"/>
      <c r="BD117" s="286"/>
    </row>
    <row r="118" spans="1:56" ht="31.5">
      <c r="A118" s="387"/>
      <c r="B118" s="278"/>
      <c r="C118" s="299"/>
      <c r="D118" s="299"/>
      <c r="E118" s="299"/>
      <c r="F118" s="130" t="s">
        <v>367</v>
      </c>
      <c r="G118" s="130"/>
      <c r="H118" s="13"/>
      <c r="I118" s="13">
        <v>37890.04</v>
      </c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56">
        <v>0</v>
      </c>
      <c r="AA118" s="56">
        <v>0</v>
      </c>
      <c r="AB118" s="217">
        <v>37890.04</v>
      </c>
      <c r="AC118" s="287"/>
      <c r="AD118" s="287"/>
      <c r="AE118" s="220"/>
      <c r="AF118" s="287"/>
      <c r="AG118" s="287"/>
      <c r="AH118" s="287"/>
      <c r="AI118" s="287"/>
      <c r="AJ118" s="287"/>
      <c r="AK118" s="287"/>
      <c r="AL118" s="287"/>
      <c r="AM118" s="287"/>
      <c r="AN118" s="287"/>
      <c r="AO118" s="287"/>
      <c r="AP118" s="287"/>
      <c r="AQ118" s="287"/>
      <c r="AR118" s="287"/>
      <c r="AS118" s="287"/>
      <c r="AT118" s="287"/>
      <c r="AU118" s="287"/>
      <c r="AV118" s="287"/>
      <c r="AW118" s="287"/>
      <c r="AX118" s="287"/>
      <c r="AY118" s="287"/>
      <c r="AZ118" s="287"/>
      <c r="BA118" s="287"/>
      <c r="BB118" s="287"/>
      <c r="BC118" s="287"/>
      <c r="BD118" s="287"/>
    </row>
    <row r="119" spans="1:56" ht="15.75" customHeight="1">
      <c r="A119" s="385" t="s">
        <v>612</v>
      </c>
      <c r="B119" s="276" t="s">
        <v>137</v>
      </c>
      <c r="C119" s="297" t="s">
        <v>57</v>
      </c>
      <c r="D119" s="297" t="s">
        <v>15</v>
      </c>
      <c r="E119" s="297">
        <v>0.60799999999999998</v>
      </c>
      <c r="F119" s="219" t="s">
        <v>2</v>
      </c>
      <c r="G119" s="219"/>
      <c r="H119" s="13">
        <v>0</v>
      </c>
      <c r="I119" s="13">
        <v>6155.35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/>
      <c r="S119" s="13"/>
      <c r="T119" s="13"/>
      <c r="U119" s="13"/>
      <c r="V119" s="13"/>
      <c r="W119" s="13"/>
      <c r="X119" s="13"/>
      <c r="Y119" s="13"/>
      <c r="Z119" s="56">
        <v>0</v>
      </c>
      <c r="AA119" s="56">
        <v>0</v>
      </c>
      <c r="AB119" s="217">
        <v>6155.35</v>
      </c>
      <c r="AC119" s="285" t="s">
        <v>374</v>
      </c>
      <c r="AD119" s="285" t="s">
        <v>261</v>
      </c>
      <c r="AE119" s="315"/>
      <c r="AF119" s="285"/>
      <c r="AG119" s="285"/>
      <c r="AH119" s="285"/>
      <c r="AI119" s="285"/>
      <c r="AJ119" s="285"/>
      <c r="AK119" s="285"/>
      <c r="AL119" s="285"/>
      <c r="AM119" s="285"/>
      <c r="AN119" s="285"/>
      <c r="AO119" s="285"/>
      <c r="AP119" s="285"/>
      <c r="AQ119" s="285"/>
      <c r="AR119" s="285"/>
      <c r="AS119" s="285"/>
      <c r="AT119" s="285"/>
      <c r="AU119" s="285"/>
      <c r="AV119" s="285"/>
      <c r="AW119" s="285"/>
      <c r="AX119" s="285"/>
      <c r="AY119" s="285"/>
      <c r="AZ119" s="285"/>
      <c r="BA119" s="285"/>
      <c r="BB119" s="285"/>
      <c r="BC119" s="285"/>
      <c r="BD119" s="285"/>
    </row>
    <row r="120" spans="1:56">
      <c r="A120" s="386"/>
      <c r="B120" s="277"/>
      <c r="C120" s="298"/>
      <c r="D120" s="298"/>
      <c r="E120" s="298"/>
      <c r="F120" s="219" t="s">
        <v>18</v>
      </c>
      <c r="G120" s="219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56">
        <v>0</v>
      </c>
      <c r="AA120" s="56">
        <v>0</v>
      </c>
      <c r="AB120" s="217">
        <v>0</v>
      </c>
      <c r="AC120" s="286"/>
      <c r="AD120" s="286"/>
      <c r="AE120" s="316"/>
      <c r="AF120" s="286"/>
      <c r="AG120" s="286"/>
      <c r="AH120" s="286"/>
      <c r="AI120" s="286"/>
      <c r="AJ120" s="286"/>
      <c r="AK120" s="286"/>
      <c r="AL120" s="286"/>
      <c r="AM120" s="286"/>
      <c r="AN120" s="286"/>
      <c r="AO120" s="286"/>
      <c r="AP120" s="286"/>
      <c r="AQ120" s="286"/>
      <c r="AR120" s="286"/>
      <c r="AS120" s="286"/>
      <c r="AT120" s="286"/>
      <c r="AU120" s="286"/>
      <c r="AV120" s="286"/>
      <c r="AW120" s="286"/>
      <c r="AX120" s="286"/>
      <c r="AY120" s="286"/>
      <c r="AZ120" s="286"/>
      <c r="BA120" s="286"/>
      <c r="BB120" s="286"/>
      <c r="BC120" s="286"/>
      <c r="BD120" s="286"/>
    </row>
    <row r="121" spans="1:56" ht="14.25" customHeight="1">
      <c r="A121" s="386"/>
      <c r="B121" s="277"/>
      <c r="C121" s="298"/>
      <c r="D121" s="298"/>
      <c r="E121" s="298"/>
      <c r="F121" s="219" t="s">
        <v>48</v>
      </c>
      <c r="G121" s="219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56">
        <v>0</v>
      </c>
      <c r="AA121" s="56">
        <v>0</v>
      </c>
      <c r="AB121" s="217">
        <v>0</v>
      </c>
      <c r="AC121" s="286"/>
      <c r="AD121" s="286"/>
      <c r="AE121" s="316"/>
      <c r="AF121" s="286"/>
      <c r="AG121" s="286"/>
      <c r="AH121" s="286"/>
      <c r="AI121" s="286"/>
      <c r="AJ121" s="286"/>
      <c r="AK121" s="286"/>
      <c r="AL121" s="286"/>
      <c r="AM121" s="286"/>
      <c r="AN121" s="286"/>
      <c r="AO121" s="286"/>
      <c r="AP121" s="286"/>
      <c r="AQ121" s="286"/>
      <c r="AR121" s="286"/>
      <c r="AS121" s="286"/>
      <c r="AT121" s="286"/>
      <c r="AU121" s="286"/>
      <c r="AV121" s="286"/>
      <c r="AW121" s="286"/>
      <c r="AX121" s="286"/>
      <c r="AY121" s="286"/>
      <c r="AZ121" s="286"/>
      <c r="BA121" s="286"/>
      <c r="BB121" s="286"/>
      <c r="BC121" s="286"/>
      <c r="BD121" s="286"/>
    </row>
    <row r="122" spans="1:56" ht="31.5">
      <c r="A122" s="386"/>
      <c r="B122" s="277"/>
      <c r="C122" s="298"/>
      <c r="D122" s="298"/>
      <c r="E122" s="298"/>
      <c r="F122" s="219" t="s">
        <v>14</v>
      </c>
      <c r="G122" s="219"/>
      <c r="H122" s="13"/>
      <c r="I122" s="13">
        <v>6155.35</v>
      </c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56">
        <v>0</v>
      </c>
      <c r="AA122" s="56">
        <v>0</v>
      </c>
      <c r="AB122" s="217">
        <v>6155.35</v>
      </c>
      <c r="AC122" s="286"/>
      <c r="AD122" s="286"/>
      <c r="AE122" s="317"/>
      <c r="AF122" s="286"/>
      <c r="AG122" s="286"/>
      <c r="AH122" s="286"/>
      <c r="AI122" s="286"/>
      <c r="AJ122" s="286"/>
      <c r="AK122" s="286"/>
      <c r="AL122" s="286"/>
      <c r="AM122" s="286"/>
      <c r="AN122" s="286"/>
      <c r="AO122" s="286"/>
      <c r="AP122" s="286"/>
      <c r="AQ122" s="286"/>
      <c r="AR122" s="286"/>
      <c r="AS122" s="286"/>
      <c r="AT122" s="286"/>
      <c r="AU122" s="286"/>
      <c r="AV122" s="286"/>
      <c r="AW122" s="286"/>
      <c r="AX122" s="286"/>
      <c r="AY122" s="286"/>
      <c r="AZ122" s="286"/>
      <c r="BA122" s="286"/>
      <c r="BB122" s="286"/>
      <c r="BC122" s="286"/>
      <c r="BD122" s="286"/>
    </row>
    <row r="123" spans="1:56" ht="31.5">
      <c r="A123" s="387"/>
      <c r="B123" s="278"/>
      <c r="C123" s="299"/>
      <c r="D123" s="299"/>
      <c r="E123" s="299"/>
      <c r="F123" s="130" t="s">
        <v>366</v>
      </c>
      <c r="G123" s="130"/>
      <c r="H123" s="13"/>
      <c r="I123" s="13">
        <v>6155.35</v>
      </c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56">
        <v>0</v>
      </c>
      <c r="AA123" s="56">
        <v>0</v>
      </c>
      <c r="AB123" s="217">
        <v>6155.35</v>
      </c>
      <c r="AC123" s="287"/>
      <c r="AD123" s="287"/>
      <c r="AE123" s="220"/>
      <c r="AF123" s="287"/>
      <c r="AG123" s="287"/>
      <c r="AH123" s="287"/>
      <c r="AI123" s="287"/>
      <c r="AJ123" s="287"/>
      <c r="AK123" s="287"/>
      <c r="AL123" s="287"/>
      <c r="AM123" s="287"/>
      <c r="AN123" s="287"/>
      <c r="AO123" s="287"/>
      <c r="AP123" s="287"/>
      <c r="AQ123" s="287"/>
      <c r="AR123" s="287"/>
      <c r="AS123" s="287"/>
      <c r="AT123" s="287"/>
      <c r="AU123" s="287"/>
      <c r="AV123" s="287"/>
      <c r="AW123" s="287"/>
      <c r="AX123" s="287"/>
      <c r="AY123" s="287"/>
      <c r="AZ123" s="287"/>
      <c r="BA123" s="287"/>
      <c r="BB123" s="287"/>
      <c r="BC123" s="287"/>
      <c r="BD123" s="287"/>
    </row>
    <row r="124" spans="1:56" ht="15.75" customHeight="1">
      <c r="A124" s="385" t="s">
        <v>613</v>
      </c>
      <c r="B124" s="276" t="s">
        <v>138</v>
      </c>
      <c r="C124" s="297" t="s">
        <v>57</v>
      </c>
      <c r="D124" s="297" t="s">
        <v>15</v>
      </c>
      <c r="E124" s="536">
        <v>1.2290000000000001E-2</v>
      </c>
      <c r="F124" s="219" t="s">
        <v>2</v>
      </c>
      <c r="G124" s="219"/>
      <c r="H124" s="13">
        <v>162.4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/>
      <c r="S124" s="13"/>
      <c r="T124" s="13"/>
      <c r="U124" s="13"/>
      <c r="V124" s="13"/>
      <c r="W124" s="13"/>
      <c r="X124" s="13"/>
      <c r="Y124" s="13"/>
      <c r="Z124" s="56">
        <v>0</v>
      </c>
      <c r="AA124" s="56">
        <v>0</v>
      </c>
      <c r="AB124" s="217">
        <v>162.4</v>
      </c>
      <c r="AC124" s="285" t="s">
        <v>374</v>
      </c>
      <c r="AD124" s="285" t="s">
        <v>261</v>
      </c>
      <c r="AE124" s="315"/>
      <c r="AF124" s="285"/>
      <c r="AG124" s="285"/>
      <c r="AH124" s="285"/>
      <c r="AI124" s="285"/>
      <c r="AJ124" s="285"/>
      <c r="AK124" s="285"/>
      <c r="AL124" s="285"/>
      <c r="AM124" s="285"/>
      <c r="AN124" s="285"/>
      <c r="AO124" s="285"/>
      <c r="AP124" s="285"/>
      <c r="AQ124" s="285"/>
      <c r="AR124" s="285"/>
      <c r="AS124" s="285"/>
      <c r="AT124" s="285"/>
      <c r="AU124" s="285"/>
      <c r="AV124" s="285"/>
      <c r="AW124" s="285"/>
      <c r="AX124" s="285"/>
      <c r="AY124" s="285"/>
      <c r="AZ124" s="285"/>
      <c r="BA124" s="285"/>
      <c r="BB124" s="285"/>
      <c r="BC124" s="285"/>
      <c r="BD124" s="285"/>
    </row>
    <row r="125" spans="1:56">
      <c r="A125" s="386"/>
      <c r="B125" s="277"/>
      <c r="C125" s="298"/>
      <c r="D125" s="298"/>
      <c r="E125" s="537"/>
      <c r="F125" s="219" t="s">
        <v>18</v>
      </c>
      <c r="G125" s="219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56">
        <v>0</v>
      </c>
      <c r="AA125" s="56">
        <v>0</v>
      </c>
      <c r="AB125" s="217">
        <v>0</v>
      </c>
      <c r="AC125" s="286"/>
      <c r="AD125" s="286"/>
      <c r="AE125" s="316"/>
      <c r="AF125" s="286"/>
      <c r="AG125" s="286"/>
      <c r="AH125" s="286"/>
      <c r="AI125" s="286"/>
      <c r="AJ125" s="286"/>
      <c r="AK125" s="286"/>
      <c r="AL125" s="286"/>
      <c r="AM125" s="286"/>
      <c r="AN125" s="286"/>
      <c r="AO125" s="286"/>
      <c r="AP125" s="286"/>
      <c r="AQ125" s="286"/>
      <c r="AR125" s="286"/>
      <c r="AS125" s="286"/>
      <c r="AT125" s="286"/>
      <c r="AU125" s="286"/>
      <c r="AV125" s="286"/>
      <c r="AW125" s="286"/>
      <c r="AX125" s="286"/>
      <c r="AY125" s="286"/>
      <c r="AZ125" s="286"/>
      <c r="BA125" s="286"/>
      <c r="BB125" s="286"/>
      <c r="BC125" s="286"/>
      <c r="BD125" s="286"/>
    </row>
    <row r="126" spans="1:56" ht="14.25" customHeight="1">
      <c r="A126" s="386"/>
      <c r="B126" s="277"/>
      <c r="C126" s="298"/>
      <c r="D126" s="298"/>
      <c r="E126" s="537"/>
      <c r="F126" s="219" t="s">
        <v>48</v>
      </c>
      <c r="G126" s="219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56">
        <v>0</v>
      </c>
      <c r="AA126" s="56">
        <v>0</v>
      </c>
      <c r="AB126" s="217">
        <v>0</v>
      </c>
      <c r="AC126" s="286"/>
      <c r="AD126" s="286"/>
      <c r="AE126" s="316"/>
      <c r="AF126" s="286"/>
      <c r="AG126" s="286"/>
      <c r="AH126" s="286"/>
      <c r="AI126" s="286"/>
      <c r="AJ126" s="286"/>
      <c r="AK126" s="286"/>
      <c r="AL126" s="286"/>
      <c r="AM126" s="286"/>
      <c r="AN126" s="286"/>
      <c r="AO126" s="286"/>
      <c r="AP126" s="286"/>
      <c r="AQ126" s="286"/>
      <c r="AR126" s="286"/>
      <c r="AS126" s="286"/>
      <c r="AT126" s="286"/>
      <c r="AU126" s="286"/>
      <c r="AV126" s="286"/>
      <c r="AW126" s="286"/>
      <c r="AX126" s="286"/>
      <c r="AY126" s="286"/>
      <c r="AZ126" s="286"/>
      <c r="BA126" s="286"/>
      <c r="BB126" s="286"/>
      <c r="BC126" s="286"/>
      <c r="BD126" s="286"/>
    </row>
    <row r="127" spans="1:56" ht="31.5">
      <c r="A127" s="386"/>
      <c r="B127" s="277"/>
      <c r="C127" s="298"/>
      <c r="D127" s="298"/>
      <c r="E127" s="537"/>
      <c r="F127" s="219" t="s">
        <v>14</v>
      </c>
      <c r="G127" s="219"/>
      <c r="H127" s="13">
        <v>162.4</v>
      </c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56">
        <v>0</v>
      </c>
      <c r="AA127" s="56">
        <v>0</v>
      </c>
      <c r="AB127" s="217">
        <v>162.4</v>
      </c>
      <c r="AC127" s="286"/>
      <c r="AD127" s="286"/>
      <c r="AE127" s="317"/>
      <c r="AF127" s="286"/>
      <c r="AG127" s="286"/>
      <c r="AH127" s="286"/>
      <c r="AI127" s="286"/>
      <c r="AJ127" s="286"/>
      <c r="AK127" s="286"/>
      <c r="AL127" s="286"/>
      <c r="AM127" s="286"/>
      <c r="AN127" s="286"/>
      <c r="AO127" s="286"/>
      <c r="AP127" s="286"/>
      <c r="AQ127" s="286"/>
      <c r="AR127" s="286"/>
      <c r="AS127" s="286"/>
      <c r="AT127" s="286"/>
      <c r="AU127" s="286"/>
      <c r="AV127" s="286"/>
      <c r="AW127" s="286"/>
      <c r="AX127" s="286"/>
      <c r="AY127" s="286"/>
      <c r="AZ127" s="286"/>
      <c r="BA127" s="286"/>
      <c r="BB127" s="286"/>
      <c r="BC127" s="286"/>
      <c r="BD127" s="286"/>
    </row>
    <row r="128" spans="1:56" ht="31.5">
      <c r="A128" s="387"/>
      <c r="B128" s="278"/>
      <c r="C128" s="299"/>
      <c r="D128" s="299"/>
      <c r="E128" s="538"/>
      <c r="F128" s="130" t="s">
        <v>366</v>
      </c>
      <c r="G128" s="130"/>
      <c r="H128" s="13">
        <v>162.4</v>
      </c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56">
        <v>0</v>
      </c>
      <c r="AA128" s="56">
        <v>0</v>
      </c>
      <c r="AB128" s="217">
        <v>162.4</v>
      </c>
      <c r="AC128" s="287"/>
      <c r="AD128" s="287"/>
      <c r="AE128" s="220"/>
      <c r="AF128" s="287"/>
      <c r="AG128" s="287"/>
      <c r="AH128" s="287"/>
      <c r="AI128" s="287"/>
      <c r="AJ128" s="287"/>
      <c r="AK128" s="287"/>
      <c r="AL128" s="287"/>
      <c r="AM128" s="287"/>
      <c r="AN128" s="287"/>
      <c r="AO128" s="287"/>
      <c r="AP128" s="287"/>
      <c r="AQ128" s="287"/>
      <c r="AR128" s="287"/>
      <c r="AS128" s="287"/>
      <c r="AT128" s="287"/>
      <c r="AU128" s="287"/>
      <c r="AV128" s="287"/>
      <c r="AW128" s="287"/>
      <c r="AX128" s="287"/>
      <c r="AY128" s="287"/>
      <c r="AZ128" s="287"/>
      <c r="BA128" s="287"/>
      <c r="BB128" s="287"/>
      <c r="BC128" s="287"/>
      <c r="BD128" s="287"/>
    </row>
    <row r="129" spans="1:56" ht="15.75" customHeight="1">
      <c r="A129" s="385" t="s">
        <v>614</v>
      </c>
      <c r="B129" s="276" t="s">
        <v>139</v>
      </c>
      <c r="C129" s="297" t="s">
        <v>57</v>
      </c>
      <c r="D129" s="297" t="s">
        <v>15</v>
      </c>
      <c r="E129" s="536">
        <v>1.2290000000000001E-2</v>
      </c>
      <c r="F129" s="219" t="s">
        <v>2</v>
      </c>
      <c r="G129" s="219"/>
      <c r="H129" s="13">
        <v>324.82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/>
      <c r="S129" s="13"/>
      <c r="T129" s="13"/>
      <c r="U129" s="13"/>
      <c r="V129" s="13"/>
      <c r="W129" s="13"/>
      <c r="X129" s="13"/>
      <c r="Y129" s="13"/>
      <c r="Z129" s="56">
        <v>0</v>
      </c>
      <c r="AA129" s="56">
        <v>0</v>
      </c>
      <c r="AB129" s="217">
        <v>324.82</v>
      </c>
      <c r="AC129" s="285" t="s">
        <v>374</v>
      </c>
      <c r="AD129" s="285" t="s">
        <v>261</v>
      </c>
      <c r="AE129" s="315"/>
      <c r="AF129" s="285"/>
      <c r="AG129" s="285"/>
      <c r="AH129" s="285"/>
      <c r="AI129" s="285"/>
      <c r="AJ129" s="285"/>
      <c r="AK129" s="285"/>
      <c r="AL129" s="285"/>
      <c r="AM129" s="285"/>
      <c r="AN129" s="285"/>
      <c r="AO129" s="285"/>
      <c r="AP129" s="285"/>
      <c r="AQ129" s="285"/>
      <c r="AR129" s="285"/>
      <c r="AS129" s="285"/>
      <c r="AT129" s="285"/>
      <c r="AU129" s="285"/>
      <c r="AV129" s="285"/>
      <c r="AW129" s="285"/>
      <c r="AX129" s="285"/>
      <c r="AY129" s="285"/>
      <c r="AZ129" s="285"/>
      <c r="BA129" s="285"/>
      <c r="BB129" s="285"/>
      <c r="BC129" s="285"/>
      <c r="BD129" s="285"/>
    </row>
    <row r="130" spans="1:56">
      <c r="A130" s="386"/>
      <c r="B130" s="277"/>
      <c r="C130" s="298"/>
      <c r="D130" s="298"/>
      <c r="E130" s="537"/>
      <c r="F130" s="219" t="s">
        <v>18</v>
      </c>
      <c r="G130" s="219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56">
        <v>0</v>
      </c>
      <c r="AA130" s="56">
        <v>0</v>
      </c>
      <c r="AB130" s="217">
        <v>0</v>
      </c>
      <c r="AC130" s="286"/>
      <c r="AD130" s="286"/>
      <c r="AE130" s="316"/>
      <c r="AF130" s="286"/>
      <c r="AG130" s="286"/>
      <c r="AH130" s="286"/>
      <c r="AI130" s="286"/>
      <c r="AJ130" s="286"/>
      <c r="AK130" s="286"/>
      <c r="AL130" s="286"/>
      <c r="AM130" s="286"/>
      <c r="AN130" s="286"/>
      <c r="AO130" s="286"/>
      <c r="AP130" s="286"/>
      <c r="AQ130" s="286"/>
      <c r="AR130" s="286"/>
      <c r="AS130" s="286"/>
      <c r="AT130" s="286"/>
      <c r="AU130" s="286"/>
      <c r="AV130" s="286"/>
      <c r="AW130" s="286"/>
      <c r="AX130" s="286"/>
      <c r="AY130" s="286"/>
      <c r="AZ130" s="286"/>
      <c r="BA130" s="286"/>
      <c r="BB130" s="286"/>
      <c r="BC130" s="286"/>
      <c r="BD130" s="286"/>
    </row>
    <row r="131" spans="1:56" ht="14.25" customHeight="1">
      <c r="A131" s="386"/>
      <c r="B131" s="277"/>
      <c r="C131" s="298"/>
      <c r="D131" s="298"/>
      <c r="E131" s="537"/>
      <c r="F131" s="219" t="s">
        <v>48</v>
      </c>
      <c r="G131" s="219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56">
        <v>0</v>
      </c>
      <c r="AA131" s="56">
        <v>0</v>
      </c>
      <c r="AB131" s="217">
        <v>0</v>
      </c>
      <c r="AC131" s="286"/>
      <c r="AD131" s="286"/>
      <c r="AE131" s="316"/>
      <c r="AF131" s="286"/>
      <c r="AG131" s="286"/>
      <c r="AH131" s="286"/>
      <c r="AI131" s="286"/>
      <c r="AJ131" s="286"/>
      <c r="AK131" s="286"/>
      <c r="AL131" s="286"/>
      <c r="AM131" s="286"/>
      <c r="AN131" s="286"/>
      <c r="AO131" s="286"/>
      <c r="AP131" s="286"/>
      <c r="AQ131" s="286"/>
      <c r="AR131" s="286"/>
      <c r="AS131" s="286"/>
      <c r="AT131" s="286"/>
      <c r="AU131" s="286"/>
      <c r="AV131" s="286"/>
      <c r="AW131" s="286"/>
      <c r="AX131" s="286"/>
      <c r="AY131" s="286"/>
      <c r="AZ131" s="286"/>
      <c r="BA131" s="286"/>
      <c r="BB131" s="286"/>
      <c r="BC131" s="286"/>
      <c r="BD131" s="286"/>
    </row>
    <row r="132" spans="1:56" ht="31.5">
      <c r="A132" s="386"/>
      <c r="B132" s="277"/>
      <c r="C132" s="298"/>
      <c r="D132" s="298"/>
      <c r="E132" s="537"/>
      <c r="F132" s="219" t="s">
        <v>14</v>
      </c>
      <c r="G132" s="219"/>
      <c r="H132" s="13">
        <v>324.82</v>
      </c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56">
        <v>0</v>
      </c>
      <c r="AA132" s="56">
        <v>0</v>
      </c>
      <c r="AB132" s="217">
        <v>324.82</v>
      </c>
      <c r="AC132" s="286"/>
      <c r="AD132" s="286"/>
      <c r="AE132" s="317"/>
      <c r="AF132" s="286"/>
      <c r="AG132" s="286"/>
      <c r="AH132" s="286"/>
      <c r="AI132" s="286"/>
      <c r="AJ132" s="286"/>
      <c r="AK132" s="286"/>
      <c r="AL132" s="286"/>
      <c r="AM132" s="286"/>
      <c r="AN132" s="286"/>
      <c r="AO132" s="286"/>
      <c r="AP132" s="286"/>
      <c r="AQ132" s="286"/>
      <c r="AR132" s="286"/>
      <c r="AS132" s="286"/>
      <c r="AT132" s="286"/>
      <c r="AU132" s="286"/>
      <c r="AV132" s="286"/>
      <c r="AW132" s="286"/>
      <c r="AX132" s="286"/>
      <c r="AY132" s="286"/>
      <c r="AZ132" s="286"/>
      <c r="BA132" s="286"/>
      <c r="BB132" s="286"/>
      <c r="BC132" s="286"/>
      <c r="BD132" s="286"/>
    </row>
    <row r="133" spans="1:56" ht="31.5">
      <c r="A133" s="387"/>
      <c r="B133" s="278"/>
      <c r="C133" s="299"/>
      <c r="D133" s="299"/>
      <c r="E133" s="538"/>
      <c r="F133" s="130" t="s">
        <v>366</v>
      </c>
      <c r="G133" s="130"/>
      <c r="H133" s="13">
        <v>324.82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56">
        <v>0</v>
      </c>
      <c r="AA133" s="56">
        <v>0</v>
      </c>
      <c r="AB133" s="217">
        <v>324.82</v>
      </c>
      <c r="AC133" s="287"/>
      <c r="AD133" s="287"/>
      <c r="AE133" s="220"/>
      <c r="AF133" s="287"/>
      <c r="AG133" s="287"/>
      <c r="AH133" s="287"/>
      <c r="AI133" s="287"/>
      <c r="AJ133" s="287"/>
      <c r="AK133" s="287"/>
      <c r="AL133" s="287"/>
      <c r="AM133" s="287"/>
      <c r="AN133" s="287"/>
      <c r="AO133" s="287"/>
      <c r="AP133" s="287"/>
      <c r="AQ133" s="287"/>
      <c r="AR133" s="287"/>
      <c r="AS133" s="287"/>
      <c r="AT133" s="287"/>
      <c r="AU133" s="287"/>
      <c r="AV133" s="287"/>
      <c r="AW133" s="287"/>
      <c r="AX133" s="287"/>
      <c r="AY133" s="287"/>
      <c r="AZ133" s="287"/>
      <c r="BA133" s="287"/>
      <c r="BB133" s="287"/>
      <c r="BC133" s="287"/>
      <c r="BD133" s="287"/>
    </row>
    <row r="134" spans="1:56" ht="15.75" customHeight="1">
      <c r="A134" s="385" t="s">
        <v>615</v>
      </c>
      <c r="B134" s="276" t="s">
        <v>140</v>
      </c>
      <c r="C134" s="297" t="s">
        <v>57</v>
      </c>
      <c r="D134" s="297" t="s">
        <v>15</v>
      </c>
      <c r="E134" s="536">
        <v>9.6000000000000002E-2</v>
      </c>
      <c r="F134" s="219" t="s">
        <v>2</v>
      </c>
      <c r="G134" s="219"/>
      <c r="H134" s="13">
        <v>1268.6199999999999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/>
      <c r="S134" s="13"/>
      <c r="T134" s="13"/>
      <c r="U134" s="13"/>
      <c r="V134" s="13"/>
      <c r="W134" s="13"/>
      <c r="X134" s="13"/>
      <c r="Y134" s="13"/>
      <c r="Z134" s="56">
        <v>0</v>
      </c>
      <c r="AA134" s="56">
        <v>0</v>
      </c>
      <c r="AB134" s="217">
        <v>1268.6199999999999</v>
      </c>
      <c r="AC134" s="285" t="s">
        <v>374</v>
      </c>
      <c r="AD134" s="285" t="s">
        <v>261</v>
      </c>
      <c r="AE134" s="315"/>
      <c r="AF134" s="285"/>
      <c r="AG134" s="285"/>
      <c r="AH134" s="285"/>
      <c r="AI134" s="285"/>
      <c r="AJ134" s="285"/>
      <c r="AK134" s="285"/>
      <c r="AL134" s="285"/>
      <c r="AM134" s="285"/>
      <c r="AN134" s="285"/>
      <c r="AO134" s="285"/>
      <c r="AP134" s="285"/>
      <c r="AQ134" s="285"/>
      <c r="AR134" s="285"/>
      <c r="AS134" s="285"/>
      <c r="AT134" s="285"/>
      <c r="AU134" s="285"/>
      <c r="AV134" s="285"/>
      <c r="AW134" s="285"/>
      <c r="AX134" s="285"/>
      <c r="AY134" s="285"/>
      <c r="AZ134" s="285"/>
      <c r="BA134" s="285"/>
      <c r="BB134" s="285"/>
      <c r="BC134" s="285"/>
      <c r="BD134" s="285"/>
    </row>
    <row r="135" spans="1:56">
      <c r="A135" s="386"/>
      <c r="B135" s="277"/>
      <c r="C135" s="298"/>
      <c r="D135" s="298"/>
      <c r="E135" s="537"/>
      <c r="F135" s="219" t="s">
        <v>18</v>
      </c>
      <c r="G135" s="219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56">
        <v>0</v>
      </c>
      <c r="AA135" s="56">
        <v>0</v>
      </c>
      <c r="AB135" s="217">
        <v>0</v>
      </c>
      <c r="AC135" s="286"/>
      <c r="AD135" s="286"/>
      <c r="AE135" s="316"/>
      <c r="AF135" s="286"/>
      <c r="AG135" s="286"/>
      <c r="AH135" s="286"/>
      <c r="AI135" s="286"/>
      <c r="AJ135" s="286"/>
      <c r="AK135" s="286"/>
      <c r="AL135" s="286"/>
      <c r="AM135" s="286"/>
      <c r="AN135" s="286"/>
      <c r="AO135" s="286"/>
      <c r="AP135" s="286"/>
      <c r="AQ135" s="286"/>
      <c r="AR135" s="286"/>
      <c r="AS135" s="286"/>
      <c r="AT135" s="286"/>
      <c r="AU135" s="286"/>
      <c r="AV135" s="286"/>
      <c r="AW135" s="286"/>
      <c r="AX135" s="286"/>
      <c r="AY135" s="286"/>
      <c r="AZ135" s="286"/>
      <c r="BA135" s="286"/>
      <c r="BB135" s="286"/>
      <c r="BC135" s="286"/>
      <c r="BD135" s="286"/>
    </row>
    <row r="136" spans="1:56" ht="14.25" customHeight="1">
      <c r="A136" s="386"/>
      <c r="B136" s="277"/>
      <c r="C136" s="298"/>
      <c r="D136" s="298"/>
      <c r="E136" s="537"/>
      <c r="F136" s="219" t="s">
        <v>48</v>
      </c>
      <c r="G136" s="219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56">
        <v>0</v>
      </c>
      <c r="AA136" s="56">
        <v>0</v>
      </c>
      <c r="AB136" s="217">
        <v>0</v>
      </c>
      <c r="AC136" s="286"/>
      <c r="AD136" s="286"/>
      <c r="AE136" s="316"/>
      <c r="AF136" s="286"/>
      <c r="AG136" s="286"/>
      <c r="AH136" s="286"/>
      <c r="AI136" s="286"/>
      <c r="AJ136" s="286"/>
      <c r="AK136" s="286"/>
      <c r="AL136" s="286"/>
      <c r="AM136" s="286"/>
      <c r="AN136" s="286"/>
      <c r="AO136" s="286"/>
      <c r="AP136" s="286"/>
      <c r="AQ136" s="286"/>
      <c r="AR136" s="286"/>
      <c r="AS136" s="286"/>
      <c r="AT136" s="286"/>
      <c r="AU136" s="286"/>
      <c r="AV136" s="286"/>
      <c r="AW136" s="286"/>
      <c r="AX136" s="286"/>
      <c r="AY136" s="286"/>
      <c r="AZ136" s="286"/>
      <c r="BA136" s="286"/>
      <c r="BB136" s="286"/>
      <c r="BC136" s="286"/>
      <c r="BD136" s="286"/>
    </row>
    <row r="137" spans="1:56" ht="31.5">
      <c r="A137" s="386"/>
      <c r="B137" s="277"/>
      <c r="C137" s="298"/>
      <c r="D137" s="298"/>
      <c r="E137" s="537"/>
      <c r="F137" s="219" t="s">
        <v>14</v>
      </c>
      <c r="G137" s="219"/>
      <c r="H137" s="13">
        <v>1268.6199999999999</v>
      </c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56">
        <v>0</v>
      </c>
      <c r="AA137" s="56">
        <v>0</v>
      </c>
      <c r="AB137" s="217">
        <v>1268.6199999999999</v>
      </c>
      <c r="AC137" s="286"/>
      <c r="AD137" s="286"/>
      <c r="AE137" s="317"/>
      <c r="AF137" s="286"/>
      <c r="AG137" s="286"/>
      <c r="AH137" s="286"/>
      <c r="AI137" s="286"/>
      <c r="AJ137" s="286"/>
      <c r="AK137" s="286"/>
      <c r="AL137" s="286"/>
      <c r="AM137" s="286"/>
      <c r="AN137" s="286"/>
      <c r="AO137" s="286"/>
      <c r="AP137" s="286"/>
      <c r="AQ137" s="286"/>
      <c r="AR137" s="286"/>
      <c r="AS137" s="286"/>
      <c r="AT137" s="286"/>
      <c r="AU137" s="286"/>
      <c r="AV137" s="286"/>
      <c r="AW137" s="286"/>
      <c r="AX137" s="286"/>
      <c r="AY137" s="286"/>
      <c r="AZ137" s="286"/>
      <c r="BA137" s="286"/>
      <c r="BB137" s="286"/>
      <c r="BC137" s="286"/>
      <c r="BD137" s="286"/>
    </row>
    <row r="138" spans="1:56" ht="31.5">
      <c r="A138" s="387"/>
      <c r="B138" s="278"/>
      <c r="C138" s="299"/>
      <c r="D138" s="299"/>
      <c r="E138" s="538"/>
      <c r="F138" s="130" t="s">
        <v>366</v>
      </c>
      <c r="G138" s="130"/>
      <c r="H138" s="13">
        <v>1268.6199999999999</v>
      </c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56">
        <v>0</v>
      </c>
      <c r="AA138" s="56">
        <v>0</v>
      </c>
      <c r="AB138" s="217">
        <v>1268.6199999999999</v>
      </c>
      <c r="AC138" s="287"/>
      <c r="AD138" s="287"/>
      <c r="AE138" s="220"/>
      <c r="AF138" s="287"/>
      <c r="AG138" s="287"/>
      <c r="AH138" s="287"/>
      <c r="AI138" s="287"/>
      <c r="AJ138" s="287"/>
      <c r="AK138" s="287"/>
      <c r="AL138" s="287"/>
      <c r="AM138" s="287"/>
      <c r="AN138" s="287"/>
      <c r="AO138" s="287"/>
      <c r="AP138" s="287"/>
      <c r="AQ138" s="287"/>
      <c r="AR138" s="287"/>
      <c r="AS138" s="287"/>
      <c r="AT138" s="287"/>
      <c r="AU138" s="287"/>
      <c r="AV138" s="287"/>
      <c r="AW138" s="287"/>
      <c r="AX138" s="287"/>
      <c r="AY138" s="287"/>
      <c r="AZ138" s="287"/>
      <c r="BA138" s="287"/>
      <c r="BB138" s="287"/>
      <c r="BC138" s="287"/>
      <c r="BD138" s="287"/>
    </row>
    <row r="139" spans="1:56" ht="15.75" customHeight="1">
      <c r="A139" s="385" t="s">
        <v>616</v>
      </c>
      <c r="B139" s="276" t="s">
        <v>141</v>
      </c>
      <c r="C139" s="297" t="s">
        <v>57</v>
      </c>
      <c r="D139" s="297" t="s">
        <v>15</v>
      </c>
      <c r="E139" s="536">
        <v>9.6000000000000002E-2</v>
      </c>
      <c r="F139" s="219" t="s">
        <v>2</v>
      </c>
      <c r="G139" s="219"/>
      <c r="H139" s="13">
        <v>3670.4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/>
      <c r="S139" s="13"/>
      <c r="T139" s="13"/>
      <c r="U139" s="13"/>
      <c r="V139" s="13"/>
      <c r="W139" s="13"/>
      <c r="X139" s="13"/>
      <c r="Y139" s="13"/>
      <c r="Z139" s="56">
        <v>0</v>
      </c>
      <c r="AA139" s="56">
        <v>0</v>
      </c>
      <c r="AB139" s="217">
        <v>3670.4</v>
      </c>
      <c r="AC139" s="285" t="s">
        <v>374</v>
      </c>
      <c r="AD139" s="285" t="s">
        <v>261</v>
      </c>
      <c r="AE139" s="315"/>
      <c r="AF139" s="285"/>
      <c r="AG139" s="285"/>
      <c r="AH139" s="285"/>
      <c r="AI139" s="285"/>
      <c r="AJ139" s="285"/>
      <c r="AK139" s="285"/>
      <c r="AL139" s="285"/>
      <c r="AM139" s="285"/>
      <c r="AN139" s="285"/>
      <c r="AO139" s="285"/>
      <c r="AP139" s="285"/>
      <c r="AQ139" s="285"/>
      <c r="AR139" s="285"/>
      <c r="AS139" s="285"/>
      <c r="AT139" s="285"/>
      <c r="AU139" s="285"/>
      <c r="AV139" s="285"/>
      <c r="AW139" s="285"/>
      <c r="AX139" s="285"/>
      <c r="AY139" s="285"/>
      <c r="AZ139" s="285"/>
      <c r="BA139" s="285"/>
      <c r="BB139" s="285"/>
      <c r="BC139" s="285"/>
      <c r="BD139" s="285"/>
    </row>
    <row r="140" spans="1:56">
      <c r="A140" s="386"/>
      <c r="B140" s="277"/>
      <c r="C140" s="298"/>
      <c r="D140" s="298"/>
      <c r="E140" s="537"/>
      <c r="F140" s="219" t="s">
        <v>18</v>
      </c>
      <c r="G140" s="219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56">
        <v>0</v>
      </c>
      <c r="AA140" s="56">
        <v>0</v>
      </c>
      <c r="AB140" s="217">
        <v>0</v>
      </c>
      <c r="AC140" s="286"/>
      <c r="AD140" s="286"/>
      <c r="AE140" s="316"/>
      <c r="AF140" s="286"/>
      <c r="AG140" s="286"/>
      <c r="AH140" s="286"/>
      <c r="AI140" s="286"/>
      <c r="AJ140" s="286"/>
      <c r="AK140" s="286"/>
      <c r="AL140" s="286"/>
      <c r="AM140" s="286"/>
      <c r="AN140" s="286"/>
      <c r="AO140" s="286"/>
      <c r="AP140" s="286"/>
      <c r="AQ140" s="286"/>
      <c r="AR140" s="286"/>
      <c r="AS140" s="286"/>
      <c r="AT140" s="286"/>
      <c r="AU140" s="286"/>
      <c r="AV140" s="286"/>
      <c r="AW140" s="286"/>
      <c r="AX140" s="286"/>
      <c r="AY140" s="286"/>
      <c r="AZ140" s="286"/>
      <c r="BA140" s="286"/>
      <c r="BB140" s="286"/>
      <c r="BC140" s="286"/>
      <c r="BD140" s="286"/>
    </row>
    <row r="141" spans="1:56" ht="14.25" customHeight="1">
      <c r="A141" s="386"/>
      <c r="B141" s="277"/>
      <c r="C141" s="298"/>
      <c r="D141" s="298"/>
      <c r="E141" s="537"/>
      <c r="F141" s="219" t="s">
        <v>48</v>
      </c>
      <c r="G141" s="219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56">
        <v>0</v>
      </c>
      <c r="AA141" s="56">
        <v>0</v>
      </c>
      <c r="AB141" s="217">
        <v>0</v>
      </c>
      <c r="AC141" s="286"/>
      <c r="AD141" s="286"/>
      <c r="AE141" s="316"/>
      <c r="AF141" s="286"/>
      <c r="AG141" s="286"/>
      <c r="AH141" s="286"/>
      <c r="AI141" s="286"/>
      <c r="AJ141" s="286"/>
      <c r="AK141" s="286"/>
      <c r="AL141" s="286"/>
      <c r="AM141" s="286"/>
      <c r="AN141" s="286"/>
      <c r="AO141" s="286"/>
      <c r="AP141" s="286"/>
      <c r="AQ141" s="286"/>
      <c r="AR141" s="286"/>
      <c r="AS141" s="286"/>
      <c r="AT141" s="286"/>
      <c r="AU141" s="286"/>
      <c r="AV141" s="286"/>
      <c r="AW141" s="286"/>
      <c r="AX141" s="286"/>
      <c r="AY141" s="286"/>
      <c r="AZ141" s="286"/>
      <c r="BA141" s="286"/>
      <c r="BB141" s="286"/>
      <c r="BC141" s="286"/>
      <c r="BD141" s="286"/>
    </row>
    <row r="142" spans="1:56" ht="31.5">
      <c r="A142" s="386"/>
      <c r="B142" s="277"/>
      <c r="C142" s="298"/>
      <c r="D142" s="298"/>
      <c r="E142" s="537"/>
      <c r="F142" s="219" t="s">
        <v>14</v>
      </c>
      <c r="G142" s="219"/>
      <c r="H142" s="13">
        <v>3670.4</v>
      </c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56">
        <v>0</v>
      </c>
      <c r="AA142" s="56">
        <v>0</v>
      </c>
      <c r="AB142" s="217">
        <v>3670.4</v>
      </c>
      <c r="AC142" s="286"/>
      <c r="AD142" s="286"/>
      <c r="AE142" s="317"/>
      <c r="AF142" s="286"/>
      <c r="AG142" s="286"/>
      <c r="AH142" s="286"/>
      <c r="AI142" s="286"/>
      <c r="AJ142" s="286"/>
      <c r="AK142" s="286"/>
      <c r="AL142" s="286"/>
      <c r="AM142" s="286"/>
      <c r="AN142" s="286"/>
      <c r="AO142" s="286"/>
      <c r="AP142" s="286"/>
      <c r="AQ142" s="286"/>
      <c r="AR142" s="286"/>
      <c r="AS142" s="286"/>
      <c r="AT142" s="286"/>
      <c r="AU142" s="286"/>
      <c r="AV142" s="286"/>
      <c r="AW142" s="286"/>
      <c r="AX142" s="286"/>
      <c r="AY142" s="286"/>
      <c r="AZ142" s="286"/>
      <c r="BA142" s="286"/>
      <c r="BB142" s="286"/>
      <c r="BC142" s="286"/>
      <c r="BD142" s="286"/>
    </row>
    <row r="143" spans="1:56" ht="31.5">
      <c r="A143" s="387"/>
      <c r="B143" s="278"/>
      <c r="C143" s="299"/>
      <c r="D143" s="299"/>
      <c r="E143" s="538"/>
      <c r="F143" s="130" t="s">
        <v>366</v>
      </c>
      <c r="G143" s="130"/>
      <c r="H143" s="13">
        <v>3670.4</v>
      </c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56">
        <v>0</v>
      </c>
      <c r="AA143" s="56">
        <v>0</v>
      </c>
      <c r="AB143" s="217">
        <v>3670.4</v>
      </c>
      <c r="AC143" s="287"/>
      <c r="AD143" s="287"/>
      <c r="AE143" s="220"/>
      <c r="AF143" s="287"/>
      <c r="AG143" s="287"/>
      <c r="AH143" s="287"/>
      <c r="AI143" s="287"/>
      <c r="AJ143" s="287"/>
      <c r="AK143" s="287"/>
      <c r="AL143" s="287"/>
      <c r="AM143" s="287"/>
      <c r="AN143" s="287"/>
      <c r="AO143" s="287"/>
      <c r="AP143" s="287"/>
      <c r="AQ143" s="287"/>
      <c r="AR143" s="287"/>
      <c r="AS143" s="287"/>
      <c r="AT143" s="287"/>
      <c r="AU143" s="287"/>
      <c r="AV143" s="287"/>
      <c r="AW143" s="287"/>
      <c r="AX143" s="287"/>
      <c r="AY143" s="287"/>
      <c r="AZ143" s="287"/>
      <c r="BA143" s="287"/>
      <c r="BB143" s="287"/>
      <c r="BC143" s="287"/>
      <c r="BD143" s="287"/>
    </row>
    <row r="144" spans="1:56" ht="15.75" customHeight="1">
      <c r="A144" s="385" t="s">
        <v>617</v>
      </c>
      <c r="B144" s="276" t="s">
        <v>142</v>
      </c>
      <c r="C144" s="297" t="s">
        <v>57</v>
      </c>
      <c r="D144" s="297" t="s">
        <v>15</v>
      </c>
      <c r="E144" s="536">
        <v>0.14299999999999999</v>
      </c>
      <c r="F144" s="219" t="s">
        <v>2</v>
      </c>
      <c r="G144" s="219"/>
      <c r="H144" s="13">
        <v>1889.71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/>
      <c r="S144" s="13"/>
      <c r="T144" s="13"/>
      <c r="U144" s="13"/>
      <c r="V144" s="13"/>
      <c r="W144" s="13"/>
      <c r="X144" s="13"/>
      <c r="Y144" s="13"/>
      <c r="Z144" s="56">
        <v>0</v>
      </c>
      <c r="AA144" s="56">
        <v>0</v>
      </c>
      <c r="AB144" s="217">
        <v>1889.71</v>
      </c>
      <c r="AC144" s="285" t="s">
        <v>374</v>
      </c>
      <c r="AD144" s="285" t="s">
        <v>261</v>
      </c>
      <c r="AE144" s="315"/>
      <c r="AF144" s="285"/>
      <c r="AG144" s="285"/>
      <c r="AH144" s="285"/>
      <c r="AI144" s="285"/>
      <c r="AJ144" s="285"/>
      <c r="AK144" s="285"/>
      <c r="AL144" s="285"/>
      <c r="AM144" s="285"/>
      <c r="AN144" s="285"/>
      <c r="AO144" s="285"/>
      <c r="AP144" s="285"/>
      <c r="AQ144" s="285"/>
      <c r="AR144" s="285"/>
      <c r="AS144" s="285"/>
      <c r="AT144" s="285"/>
      <c r="AU144" s="285"/>
      <c r="AV144" s="285"/>
      <c r="AW144" s="285"/>
      <c r="AX144" s="285"/>
      <c r="AY144" s="285"/>
      <c r="AZ144" s="285"/>
      <c r="BA144" s="285"/>
      <c r="BB144" s="285"/>
      <c r="BC144" s="285"/>
      <c r="BD144" s="285"/>
    </row>
    <row r="145" spans="1:56">
      <c r="A145" s="386"/>
      <c r="B145" s="277"/>
      <c r="C145" s="298"/>
      <c r="D145" s="298"/>
      <c r="E145" s="537"/>
      <c r="F145" s="219" t="s">
        <v>18</v>
      </c>
      <c r="G145" s="219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56">
        <v>0</v>
      </c>
      <c r="AA145" s="56">
        <v>0</v>
      </c>
      <c r="AB145" s="217">
        <v>0</v>
      </c>
      <c r="AC145" s="286"/>
      <c r="AD145" s="286"/>
      <c r="AE145" s="316"/>
      <c r="AF145" s="286"/>
      <c r="AG145" s="286"/>
      <c r="AH145" s="286"/>
      <c r="AI145" s="286"/>
      <c r="AJ145" s="286"/>
      <c r="AK145" s="286"/>
      <c r="AL145" s="286"/>
      <c r="AM145" s="286"/>
      <c r="AN145" s="286"/>
      <c r="AO145" s="286"/>
      <c r="AP145" s="286"/>
      <c r="AQ145" s="286"/>
      <c r="AR145" s="286"/>
      <c r="AS145" s="286"/>
      <c r="AT145" s="286"/>
      <c r="AU145" s="286"/>
      <c r="AV145" s="286"/>
      <c r="AW145" s="286"/>
      <c r="AX145" s="286"/>
      <c r="AY145" s="286"/>
      <c r="AZ145" s="286"/>
      <c r="BA145" s="286"/>
      <c r="BB145" s="286"/>
      <c r="BC145" s="286"/>
      <c r="BD145" s="286"/>
    </row>
    <row r="146" spans="1:56" ht="14.25" customHeight="1">
      <c r="A146" s="386"/>
      <c r="B146" s="277"/>
      <c r="C146" s="298"/>
      <c r="D146" s="298"/>
      <c r="E146" s="537"/>
      <c r="F146" s="219" t="s">
        <v>48</v>
      </c>
      <c r="G146" s="219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56">
        <v>0</v>
      </c>
      <c r="AA146" s="56">
        <v>0</v>
      </c>
      <c r="AB146" s="217">
        <v>0</v>
      </c>
      <c r="AC146" s="286"/>
      <c r="AD146" s="286"/>
      <c r="AE146" s="316"/>
      <c r="AF146" s="286"/>
      <c r="AG146" s="286"/>
      <c r="AH146" s="286"/>
      <c r="AI146" s="286"/>
      <c r="AJ146" s="286"/>
      <c r="AK146" s="286"/>
      <c r="AL146" s="286"/>
      <c r="AM146" s="286"/>
      <c r="AN146" s="286"/>
      <c r="AO146" s="286"/>
      <c r="AP146" s="286"/>
      <c r="AQ146" s="286"/>
      <c r="AR146" s="286"/>
      <c r="AS146" s="286"/>
      <c r="AT146" s="286"/>
      <c r="AU146" s="286"/>
      <c r="AV146" s="286"/>
      <c r="AW146" s="286"/>
      <c r="AX146" s="286"/>
      <c r="AY146" s="286"/>
      <c r="AZ146" s="286"/>
      <c r="BA146" s="286"/>
      <c r="BB146" s="286"/>
      <c r="BC146" s="286"/>
      <c r="BD146" s="286"/>
    </row>
    <row r="147" spans="1:56" ht="31.5">
      <c r="A147" s="386"/>
      <c r="B147" s="277"/>
      <c r="C147" s="298"/>
      <c r="D147" s="298"/>
      <c r="E147" s="537"/>
      <c r="F147" s="219" t="s">
        <v>14</v>
      </c>
      <c r="G147" s="219"/>
      <c r="H147" s="13">
        <v>1889.71</v>
      </c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56">
        <v>0</v>
      </c>
      <c r="AA147" s="56">
        <v>0</v>
      </c>
      <c r="AB147" s="217">
        <v>1889.71</v>
      </c>
      <c r="AC147" s="286"/>
      <c r="AD147" s="286"/>
      <c r="AE147" s="317"/>
      <c r="AF147" s="286"/>
      <c r="AG147" s="286"/>
      <c r="AH147" s="286"/>
      <c r="AI147" s="286"/>
      <c r="AJ147" s="286"/>
      <c r="AK147" s="286"/>
      <c r="AL147" s="286"/>
      <c r="AM147" s="286"/>
      <c r="AN147" s="286"/>
      <c r="AO147" s="286"/>
      <c r="AP147" s="286"/>
      <c r="AQ147" s="286"/>
      <c r="AR147" s="286"/>
      <c r="AS147" s="286"/>
      <c r="AT147" s="286"/>
      <c r="AU147" s="286"/>
      <c r="AV147" s="286"/>
      <c r="AW147" s="286"/>
      <c r="AX147" s="286"/>
      <c r="AY147" s="286"/>
      <c r="AZ147" s="286"/>
      <c r="BA147" s="286"/>
      <c r="BB147" s="286"/>
      <c r="BC147" s="286"/>
      <c r="BD147" s="286"/>
    </row>
    <row r="148" spans="1:56" ht="31.5">
      <c r="A148" s="387"/>
      <c r="B148" s="278"/>
      <c r="C148" s="299"/>
      <c r="D148" s="299"/>
      <c r="E148" s="538"/>
      <c r="F148" s="130" t="s">
        <v>366</v>
      </c>
      <c r="G148" s="130"/>
      <c r="H148" s="13">
        <v>1889.71</v>
      </c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56">
        <v>0</v>
      </c>
      <c r="AA148" s="56">
        <v>0</v>
      </c>
      <c r="AB148" s="217">
        <v>1889.71</v>
      </c>
      <c r="AC148" s="287"/>
      <c r="AD148" s="287"/>
      <c r="AE148" s="220"/>
      <c r="AF148" s="287"/>
      <c r="AG148" s="287"/>
      <c r="AH148" s="287"/>
      <c r="AI148" s="287"/>
      <c r="AJ148" s="287"/>
      <c r="AK148" s="287"/>
      <c r="AL148" s="287"/>
      <c r="AM148" s="287"/>
      <c r="AN148" s="287"/>
      <c r="AO148" s="287"/>
      <c r="AP148" s="287"/>
      <c r="AQ148" s="287"/>
      <c r="AR148" s="287"/>
      <c r="AS148" s="287"/>
      <c r="AT148" s="287"/>
      <c r="AU148" s="287"/>
      <c r="AV148" s="287"/>
      <c r="AW148" s="287"/>
      <c r="AX148" s="287"/>
      <c r="AY148" s="287"/>
      <c r="AZ148" s="287"/>
      <c r="BA148" s="287"/>
      <c r="BB148" s="287"/>
      <c r="BC148" s="287"/>
      <c r="BD148" s="287"/>
    </row>
    <row r="149" spans="1:56" ht="15.75" customHeight="1">
      <c r="A149" s="385" t="s">
        <v>618</v>
      </c>
      <c r="B149" s="276" t="s">
        <v>143</v>
      </c>
      <c r="C149" s="297" t="s">
        <v>57</v>
      </c>
      <c r="D149" s="297" t="s">
        <v>15</v>
      </c>
      <c r="E149" s="536">
        <v>5.5500000000000001E-2</v>
      </c>
      <c r="F149" s="219" t="s">
        <v>2</v>
      </c>
      <c r="G149" s="219"/>
      <c r="H149" s="13">
        <v>1466.83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/>
      <c r="S149" s="13"/>
      <c r="T149" s="13"/>
      <c r="U149" s="13"/>
      <c r="V149" s="13"/>
      <c r="W149" s="13"/>
      <c r="X149" s="13"/>
      <c r="Y149" s="13"/>
      <c r="Z149" s="56">
        <v>0</v>
      </c>
      <c r="AA149" s="56">
        <v>0</v>
      </c>
      <c r="AB149" s="217">
        <v>1466.83</v>
      </c>
      <c r="AC149" s="285" t="s">
        <v>374</v>
      </c>
      <c r="AD149" s="285" t="s">
        <v>261</v>
      </c>
      <c r="AE149" s="315"/>
      <c r="AF149" s="285"/>
      <c r="AG149" s="285"/>
      <c r="AH149" s="285"/>
      <c r="AI149" s="285"/>
      <c r="AJ149" s="285"/>
      <c r="AK149" s="285"/>
      <c r="AL149" s="285"/>
      <c r="AM149" s="285"/>
      <c r="AN149" s="285"/>
      <c r="AO149" s="285"/>
      <c r="AP149" s="285"/>
      <c r="AQ149" s="285"/>
      <c r="AR149" s="285"/>
      <c r="AS149" s="285"/>
      <c r="AT149" s="285"/>
      <c r="AU149" s="285"/>
      <c r="AV149" s="285"/>
      <c r="AW149" s="285"/>
      <c r="AX149" s="285"/>
      <c r="AY149" s="285"/>
      <c r="AZ149" s="285"/>
      <c r="BA149" s="285"/>
      <c r="BB149" s="285"/>
      <c r="BC149" s="285"/>
      <c r="BD149" s="285"/>
    </row>
    <row r="150" spans="1:56">
      <c r="A150" s="386"/>
      <c r="B150" s="277"/>
      <c r="C150" s="298"/>
      <c r="D150" s="298"/>
      <c r="E150" s="537"/>
      <c r="F150" s="219" t="s">
        <v>18</v>
      </c>
      <c r="G150" s="219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56">
        <v>0</v>
      </c>
      <c r="AA150" s="56">
        <v>0</v>
      </c>
      <c r="AB150" s="217">
        <v>0</v>
      </c>
      <c r="AC150" s="286"/>
      <c r="AD150" s="286"/>
      <c r="AE150" s="316"/>
      <c r="AF150" s="286"/>
      <c r="AG150" s="286"/>
      <c r="AH150" s="286"/>
      <c r="AI150" s="286"/>
      <c r="AJ150" s="286"/>
      <c r="AK150" s="286"/>
      <c r="AL150" s="286"/>
      <c r="AM150" s="286"/>
      <c r="AN150" s="286"/>
      <c r="AO150" s="286"/>
      <c r="AP150" s="286"/>
      <c r="AQ150" s="286"/>
      <c r="AR150" s="286"/>
      <c r="AS150" s="286"/>
      <c r="AT150" s="286"/>
      <c r="AU150" s="286"/>
      <c r="AV150" s="286"/>
      <c r="AW150" s="286"/>
      <c r="AX150" s="286"/>
      <c r="AY150" s="286"/>
      <c r="AZ150" s="286"/>
      <c r="BA150" s="286"/>
      <c r="BB150" s="286"/>
      <c r="BC150" s="286"/>
      <c r="BD150" s="286"/>
    </row>
    <row r="151" spans="1:56" ht="14.25" customHeight="1">
      <c r="A151" s="386"/>
      <c r="B151" s="277"/>
      <c r="C151" s="298"/>
      <c r="D151" s="298"/>
      <c r="E151" s="537"/>
      <c r="F151" s="219" t="s">
        <v>48</v>
      </c>
      <c r="G151" s="219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56">
        <v>0</v>
      </c>
      <c r="AA151" s="56">
        <v>0</v>
      </c>
      <c r="AB151" s="217">
        <v>0</v>
      </c>
      <c r="AC151" s="286"/>
      <c r="AD151" s="286"/>
      <c r="AE151" s="316"/>
      <c r="AF151" s="286"/>
      <c r="AG151" s="286"/>
      <c r="AH151" s="286"/>
      <c r="AI151" s="286"/>
      <c r="AJ151" s="286"/>
      <c r="AK151" s="286"/>
      <c r="AL151" s="286"/>
      <c r="AM151" s="286"/>
      <c r="AN151" s="286"/>
      <c r="AO151" s="286"/>
      <c r="AP151" s="286"/>
      <c r="AQ151" s="286"/>
      <c r="AR151" s="286"/>
      <c r="AS151" s="286"/>
      <c r="AT151" s="286"/>
      <c r="AU151" s="286"/>
      <c r="AV151" s="286"/>
      <c r="AW151" s="286"/>
      <c r="AX151" s="286"/>
      <c r="AY151" s="286"/>
      <c r="AZ151" s="286"/>
      <c r="BA151" s="286"/>
      <c r="BB151" s="286"/>
      <c r="BC151" s="286"/>
      <c r="BD151" s="286"/>
    </row>
    <row r="152" spans="1:56" ht="31.5">
      <c r="A152" s="386"/>
      <c r="B152" s="277"/>
      <c r="C152" s="298"/>
      <c r="D152" s="298"/>
      <c r="E152" s="537"/>
      <c r="F152" s="219" t="s">
        <v>14</v>
      </c>
      <c r="G152" s="219"/>
      <c r="H152" s="13">
        <v>1466.83</v>
      </c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56">
        <v>0</v>
      </c>
      <c r="AA152" s="56">
        <v>0</v>
      </c>
      <c r="AB152" s="217">
        <v>1466.83</v>
      </c>
      <c r="AC152" s="286"/>
      <c r="AD152" s="286"/>
      <c r="AE152" s="317"/>
      <c r="AF152" s="286"/>
      <c r="AG152" s="286"/>
      <c r="AH152" s="286"/>
      <c r="AI152" s="286"/>
      <c r="AJ152" s="286"/>
      <c r="AK152" s="286"/>
      <c r="AL152" s="286"/>
      <c r="AM152" s="286"/>
      <c r="AN152" s="286"/>
      <c r="AO152" s="286"/>
      <c r="AP152" s="286"/>
      <c r="AQ152" s="286"/>
      <c r="AR152" s="286"/>
      <c r="AS152" s="286"/>
      <c r="AT152" s="286"/>
      <c r="AU152" s="286"/>
      <c r="AV152" s="286"/>
      <c r="AW152" s="286"/>
      <c r="AX152" s="286"/>
      <c r="AY152" s="286"/>
      <c r="AZ152" s="286"/>
      <c r="BA152" s="286"/>
      <c r="BB152" s="286"/>
      <c r="BC152" s="286"/>
      <c r="BD152" s="286"/>
    </row>
    <row r="153" spans="1:56" ht="31.5">
      <c r="A153" s="387"/>
      <c r="B153" s="278"/>
      <c r="C153" s="299"/>
      <c r="D153" s="299"/>
      <c r="E153" s="538"/>
      <c r="F153" s="130" t="s">
        <v>366</v>
      </c>
      <c r="G153" s="130"/>
      <c r="H153" s="13">
        <v>1466.83</v>
      </c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56">
        <v>0</v>
      </c>
      <c r="AA153" s="56">
        <v>0</v>
      </c>
      <c r="AB153" s="217">
        <v>1466.83</v>
      </c>
      <c r="AC153" s="287"/>
      <c r="AD153" s="287"/>
      <c r="AE153" s="220"/>
      <c r="AF153" s="287"/>
      <c r="AG153" s="287"/>
      <c r="AH153" s="287"/>
      <c r="AI153" s="287"/>
      <c r="AJ153" s="287"/>
      <c r="AK153" s="287"/>
      <c r="AL153" s="287"/>
      <c r="AM153" s="287"/>
      <c r="AN153" s="287"/>
      <c r="AO153" s="287"/>
      <c r="AP153" s="287"/>
      <c r="AQ153" s="287"/>
      <c r="AR153" s="287"/>
      <c r="AS153" s="287"/>
      <c r="AT153" s="287"/>
      <c r="AU153" s="287"/>
      <c r="AV153" s="287"/>
      <c r="AW153" s="287"/>
      <c r="AX153" s="287"/>
      <c r="AY153" s="287"/>
      <c r="AZ153" s="287"/>
      <c r="BA153" s="287"/>
      <c r="BB153" s="287"/>
      <c r="BC153" s="287"/>
      <c r="BD153" s="287"/>
    </row>
    <row r="154" spans="1:56" ht="15.75" customHeight="1">
      <c r="A154" s="385" t="s">
        <v>619</v>
      </c>
      <c r="B154" s="276" t="s">
        <v>144</v>
      </c>
      <c r="C154" s="297" t="s">
        <v>57</v>
      </c>
      <c r="D154" s="297" t="s">
        <v>15</v>
      </c>
      <c r="E154" s="536">
        <v>8.7499999999999994E-2</v>
      </c>
      <c r="F154" s="219" t="s">
        <v>2</v>
      </c>
      <c r="G154" s="219"/>
      <c r="H154" s="13">
        <v>2312.58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/>
      <c r="S154" s="13"/>
      <c r="T154" s="13"/>
      <c r="U154" s="13"/>
      <c r="V154" s="13"/>
      <c r="W154" s="13"/>
      <c r="X154" s="13"/>
      <c r="Y154" s="13"/>
      <c r="Z154" s="56">
        <v>0</v>
      </c>
      <c r="AA154" s="56">
        <v>0</v>
      </c>
      <c r="AB154" s="217">
        <v>2312.58</v>
      </c>
      <c r="AC154" s="285" t="s">
        <v>374</v>
      </c>
      <c r="AD154" s="285" t="s">
        <v>261</v>
      </c>
      <c r="AE154" s="315"/>
      <c r="AF154" s="285"/>
      <c r="AG154" s="285"/>
      <c r="AH154" s="285"/>
      <c r="AI154" s="285"/>
      <c r="AJ154" s="285"/>
      <c r="AK154" s="285"/>
      <c r="AL154" s="285"/>
      <c r="AM154" s="285"/>
      <c r="AN154" s="285"/>
      <c r="AO154" s="285"/>
      <c r="AP154" s="285"/>
      <c r="AQ154" s="285"/>
      <c r="AR154" s="285"/>
      <c r="AS154" s="285"/>
      <c r="AT154" s="285"/>
      <c r="AU154" s="285"/>
      <c r="AV154" s="285"/>
      <c r="AW154" s="285"/>
      <c r="AX154" s="285"/>
      <c r="AY154" s="285"/>
      <c r="AZ154" s="285"/>
      <c r="BA154" s="285"/>
      <c r="BB154" s="285"/>
      <c r="BC154" s="285"/>
      <c r="BD154" s="285"/>
    </row>
    <row r="155" spans="1:56">
      <c r="A155" s="386"/>
      <c r="B155" s="277"/>
      <c r="C155" s="298"/>
      <c r="D155" s="298"/>
      <c r="E155" s="537"/>
      <c r="F155" s="219" t="s">
        <v>18</v>
      </c>
      <c r="G155" s="219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56">
        <v>0</v>
      </c>
      <c r="AA155" s="56">
        <v>0</v>
      </c>
      <c r="AB155" s="217">
        <v>0</v>
      </c>
      <c r="AC155" s="286"/>
      <c r="AD155" s="286"/>
      <c r="AE155" s="316"/>
      <c r="AF155" s="286"/>
      <c r="AG155" s="286"/>
      <c r="AH155" s="286"/>
      <c r="AI155" s="286"/>
      <c r="AJ155" s="286"/>
      <c r="AK155" s="286"/>
      <c r="AL155" s="286"/>
      <c r="AM155" s="286"/>
      <c r="AN155" s="286"/>
      <c r="AO155" s="286"/>
      <c r="AP155" s="286"/>
      <c r="AQ155" s="286"/>
      <c r="AR155" s="286"/>
      <c r="AS155" s="286"/>
      <c r="AT155" s="286"/>
      <c r="AU155" s="286"/>
      <c r="AV155" s="286"/>
      <c r="AW155" s="286"/>
      <c r="AX155" s="286"/>
      <c r="AY155" s="286"/>
      <c r="AZ155" s="286"/>
      <c r="BA155" s="286"/>
      <c r="BB155" s="286"/>
      <c r="BC155" s="286"/>
      <c r="BD155" s="286"/>
    </row>
    <row r="156" spans="1:56" ht="14.25" customHeight="1">
      <c r="A156" s="386"/>
      <c r="B156" s="277"/>
      <c r="C156" s="298"/>
      <c r="D156" s="298"/>
      <c r="E156" s="537"/>
      <c r="F156" s="219" t="s">
        <v>48</v>
      </c>
      <c r="G156" s="219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56">
        <v>0</v>
      </c>
      <c r="AA156" s="56">
        <v>0</v>
      </c>
      <c r="AB156" s="217">
        <v>0</v>
      </c>
      <c r="AC156" s="286"/>
      <c r="AD156" s="286"/>
      <c r="AE156" s="316"/>
      <c r="AF156" s="286"/>
      <c r="AG156" s="286"/>
      <c r="AH156" s="286"/>
      <c r="AI156" s="286"/>
      <c r="AJ156" s="286"/>
      <c r="AK156" s="286"/>
      <c r="AL156" s="286"/>
      <c r="AM156" s="286"/>
      <c r="AN156" s="286"/>
      <c r="AO156" s="286"/>
      <c r="AP156" s="286"/>
      <c r="AQ156" s="286"/>
      <c r="AR156" s="286"/>
      <c r="AS156" s="286"/>
      <c r="AT156" s="286"/>
      <c r="AU156" s="286"/>
      <c r="AV156" s="286"/>
      <c r="AW156" s="286"/>
      <c r="AX156" s="286"/>
      <c r="AY156" s="286"/>
      <c r="AZ156" s="286"/>
      <c r="BA156" s="286"/>
      <c r="BB156" s="286"/>
      <c r="BC156" s="286"/>
      <c r="BD156" s="286"/>
    </row>
    <row r="157" spans="1:56" ht="31.5">
      <c r="A157" s="386"/>
      <c r="B157" s="277"/>
      <c r="C157" s="298"/>
      <c r="D157" s="298"/>
      <c r="E157" s="537"/>
      <c r="F157" s="219" t="s">
        <v>14</v>
      </c>
      <c r="G157" s="219"/>
      <c r="H157" s="13">
        <v>2312.58</v>
      </c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56">
        <v>0</v>
      </c>
      <c r="AA157" s="56">
        <v>0</v>
      </c>
      <c r="AB157" s="217">
        <v>2312.58</v>
      </c>
      <c r="AC157" s="286"/>
      <c r="AD157" s="286"/>
      <c r="AE157" s="317"/>
      <c r="AF157" s="286"/>
      <c r="AG157" s="286"/>
      <c r="AH157" s="286"/>
      <c r="AI157" s="286"/>
      <c r="AJ157" s="286"/>
      <c r="AK157" s="286"/>
      <c r="AL157" s="286"/>
      <c r="AM157" s="286"/>
      <c r="AN157" s="286"/>
      <c r="AO157" s="286"/>
      <c r="AP157" s="286"/>
      <c r="AQ157" s="286"/>
      <c r="AR157" s="286"/>
      <c r="AS157" s="286"/>
      <c r="AT157" s="286"/>
      <c r="AU157" s="286"/>
      <c r="AV157" s="286"/>
      <c r="AW157" s="286"/>
      <c r="AX157" s="286"/>
      <c r="AY157" s="286"/>
      <c r="AZ157" s="286"/>
      <c r="BA157" s="286"/>
      <c r="BB157" s="286"/>
      <c r="BC157" s="286"/>
      <c r="BD157" s="286"/>
    </row>
    <row r="158" spans="1:56" ht="31.5">
      <c r="A158" s="387"/>
      <c r="B158" s="278"/>
      <c r="C158" s="299"/>
      <c r="D158" s="299"/>
      <c r="E158" s="538"/>
      <c r="F158" s="130" t="s">
        <v>366</v>
      </c>
      <c r="G158" s="130"/>
      <c r="H158" s="13">
        <v>2312.58</v>
      </c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56">
        <v>0</v>
      </c>
      <c r="AA158" s="56">
        <v>0</v>
      </c>
      <c r="AB158" s="217">
        <v>2312.58</v>
      </c>
      <c r="AC158" s="287"/>
      <c r="AD158" s="287"/>
      <c r="AE158" s="220"/>
      <c r="AF158" s="287"/>
      <c r="AG158" s="287"/>
      <c r="AH158" s="287"/>
      <c r="AI158" s="287"/>
      <c r="AJ158" s="287"/>
      <c r="AK158" s="287"/>
      <c r="AL158" s="287"/>
      <c r="AM158" s="287"/>
      <c r="AN158" s="287"/>
      <c r="AO158" s="287"/>
      <c r="AP158" s="287"/>
      <c r="AQ158" s="287"/>
      <c r="AR158" s="287"/>
      <c r="AS158" s="287"/>
      <c r="AT158" s="287"/>
      <c r="AU158" s="287"/>
      <c r="AV158" s="287"/>
      <c r="AW158" s="287"/>
      <c r="AX158" s="287"/>
      <c r="AY158" s="287"/>
      <c r="AZ158" s="287"/>
      <c r="BA158" s="287"/>
      <c r="BB158" s="287"/>
      <c r="BC158" s="287"/>
      <c r="BD158" s="287"/>
    </row>
    <row r="159" spans="1:56" ht="15.75" customHeight="1">
      <c r="A159" s="385" t="s">
        <v>620</v>
      </c>
      <c r="B159" s="276" t="s">
        <v>145</v>
      </c>
      <c r="C159" s="297" t="s">
        <v>57</v>
      </c>
      <c r="D159" s="297" t="s">
        <v>15</v>
      </c>
      <c r="E159" s="536">
        <v>4.9399999999999999E-2</v>
      </c>
      <c r="F159" s="219" t="s">
        <v>2</v>
      </c>
      <c r="G159" s="219"/>
      <c r="H159" s="13">
        <v>652.80999999999995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/>
      <c r="S159" s="13"/>
      <c r="T159" s="13"/>
      <c r="U159" s="13"/>
      <c r="V159" s="13"/>
      <c r="W159" s="13"/>
      <c r="X159" s="13"/>
      <c r="Y159" s="13"/>
      <c r="Z159" s="56">
        <v>0</v>
      </c>
      <c r="AA159" s="56">
        <v>0</v>
      </c>
      <c r="AB159" s="217">
        <v>652.80999999999995</v>
      </c>
      <c r="AC159" s="285" t="s">
        <v>374</v>
      </c>
      <c r="AD159" s="285" t="s">
        <v>261</v>
      </c>
      <c r="AE159" s="315"/>
      <c r="AF159" s="285"/>
      <c r="AG159" s="285"/>
      <c r="AH159" s="285"/>
      <c r="AI159" s="285"/>
      <c r="AJ159" s="285"/>
      <c r="AK159" s="285"/>
      <c r="AL159" s="285"/>
      <c r="AM159" s="285"/>
      <c r="AN159" s="285"/>
      <c r="AO159" s="285"/>
      <c r="AP159" s="285"/>
      <c r="AQ159" s="285"/>
      <c r="AR159" s="285"/>
      <c r="AS159" s="285"/>
      <c r="AT159" s="285"/>
      <c r="AU159" s="285"/>
      <c r="AV159" s="285"/>
      <c r="AW159" s="285"/>
      <c r="AX159" s="285"/>
      <c r="AY159" s="285"/>
      <c r="AZ159" s="285"/>
      <c r="BA159" s="285"/>
      <c r="BB159" s="285"/>
      <c r="BC159" s="285"/>
      <c r="BD159" s="285"/>
    </row>
    <row r="160" spans="1:56">
      <c r="A160" s="386"/>
      <c r="B160" s="277"/>
      <c r="C160" s="298"/>
      <c r="D160" s="298"/>
      <c r="E160" s="537"/>
      <c r="F160" s="219" t="s">
        <v>18</v>
      </c>
      <c r="G160" s="219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56">
        <v>0</v>
      </c>
      <c r="AA160" s="56">
        <v>0</v>
      </c>
      <c r="AB160" s="217">
        <v>0</v>
      </c>
      <c r="AC160" s="286"/>
      <c r="AD160" s="286"/>
      <c r="AE160" s="316"/>
      <c r="AF160" s="286"/>
      <c r="AG160" s="286"/>
      <c r="AH160" s="286"/>
      <c r="AI160" s="286"/>
      <c r="AJ160" s="286"/>
      <c r="AK160" s="286"/>
      <c r="AL160" s="286"/>
      <c r="AM160" s="286"/>
      <c r="AN160" s="286"/>
      <c r="AO160" s="286"/>
      <c r="AP160" s="286"/>
      <c r="AQ160" s="286"/>
      <c r="AR160" s="286"/>
      <c r="AS160" s="286"/>
      <c r="AT160" s="286"/>
      <c r="AU160" s="286"/>
      <c r="AV160" s="286"/>
      <c r="AW160" s="286"/>
      <c r="AX160" s="286"/>
      <c r="AY160" s="286"/>
      <c r="AZ160" s="286"/>
      <c r="BA160" s="286"/>
      <c r="BB160" s="286"/>
      <c r="BC160" s="286"/>
      <c r="BD160" s="286"/>
    </row>
    <row r="161" spans="1:56" ht="14.25" customHeight="1">
      <c r="A161" s="386"/>
      <c r="B161" s="277"/>
      <c r="C161" s="298"/>
      <c r="D161" s="298"/>
      <c r="E161" s="537"/>
      <c r="F161" s="219" t="s">
        <v>48</v>
      </c>
      <c r="G161" s="219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56">
        <v>0</v>
      </c>
      <c r="AA161" s="56">
        <v>0</v>
      </c>
      <c r="AB161" s="217">
        <v>0</v>
      </c>
      <c r="AC161" s="286"/>
      <c r="AD161" s="286"/>
      <c r="AE161" s="316"/>
      <c r="AF161" s="286"/>
      <c r="AG161" s="286"/>
      <c r="AH161" s="286"/>
      <c r="AI161" s="286"/>
      <c r="AJ161" s="286"/>
      <c r="AK161" s="286"/>
      <c r="AL161" s="286"/>
      <c r="AM161" s="286"/>
      <c r="AN161" s="286"/>
      <c r="AO161" s="286"/>
      <c r="AP161" s="286"/>
      <c r="AQ161" s="286"/>
      <c r="AR161" s="286"/>
      <c r="AS161" s="286"/>
      <c r="AT161" s="286"/>
      <c r="AU161" s="286"/>
      <c r="AV161" s="286"/>
      <c r="AW161" s="286"/>
      <c r="AX161" s="286"/>
      <c r="AY161" s="286"/>
      <c r="AZ161" s="286"/>
      <c r="BA161" s="286"/>
      <c r="BB161" s="286"/>
      <c r="BC161" s="286"/>
      <c r="BD161" s="286"/>
    </row>
    <row r="162" spans="1:56" ht="31.5">
      <c r="A162" s="386"/>
      <c r="B162" s="277"/>
      <c r="C162" s="298"/>
      <c r="D162" s="298"/>
      <c r="E162" s="537"/>
      <c r="F162" s="219" t="s">
        <v>14</v>
      </c>
      <c r="G162" s="219"/>
      <c r="H162" s="13">
        <v>652.80999999999995</v>
      </c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56">
        <v>0</v>
      </c>
      <c r="AA162" s="56">
        <v>0</v>
      </c>
      <c r="AB162" s="217">
        <v>652.80999999999995</v>
      </c>
      <c r="AC162" s="286"/>
      <c r="AD162" s="286"/>
      <c r="AE162" s="317"/>
      <c r="AF162" s="286"/>
      <c r="AG162" s="286"/>
      <c r="AH162" s="286"/>
      <c r="AI162" s="286"/>
      <c r="AJ162" s="286"/>
      <c r="AK162" s="286"/>
      <c r="AL162" s="286"/>
      <c r="AM162" s="286"/>
      <c r="AN162" s="286"/>
      <c r="AO162" s="286"/>
      <c r="AP162" s="286"/>
      <c r="AQ162" s="286"/>
      <c r="AR162" s="286"/>
      <c r="AS162" s="286"/>
      <c r="AT162" s="286"/>
      <c r="AU162" s="286"/>
      <c r="AV162" s="286"/>
      <c r="AW162" s="286"/>
      <c r="AX162" s="286"/>
      <c r="AY162" s="286"/>
      <c r="AZ162" s="286"/>
      <c r="BA162" s="286"/>
      <c r="BB162" s="286"/>
      <c r="BC162" s="286"/>
      <c r="BD162" s="286"/>
    </row>
    <row r="163" spans="1:56" ht="31.5">
      <c r="A163" s="387"/>
      <c r="B163" s="278"/>
      <c r="C163" s="299"/>
      <c r="D163" s="299"/>
      <c r="E163" s="538"/>
      <c r="F163" s="130" t="s">
        <v>366</v>
      </c>
      <c r="G163" s="130"/>
      <c r="H163" s="13">
        <v>652.80999999999995</v>
      </c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56">
        <v>0</v>
      </c>
      <c r="AA163" s="56">
        <v>0</v>
      </c>
      <c r="AB163" s="217">
        <v>652.80999999999995</v>
      </c>
      <c r="AC163" s="287"/>
      <c r="AD163" s="287"/>
      <c r="AE163" s="220"/>
      <c r="AF163" s="287"/>
      <c r="AG163" s="287"/>
      <c r="AH163" s="287"/>
      <c r="AI163" s="287"/>
      <c r="AJ163" s="287"/>
      <c r="AK163" s="287"/>
      <c r="AL163" s="287"/>
      <c r="AM163" s="287"/>
      <c r="AN163" s="287"/>
      <c r="AO163" s="287"/>
      <c r="AP163" s="287"/>
      <c r="AQ163" s="287"/>
      <c r="AR163" s="287"/>
      <c r="AS163" s="287"/>
      <c r="AT163" s="287"/>
      <c r="AU163" s="287"/>
      <c r="AV163" s="287"/>
      <c r="AW163" s="287"/>
      <c r="AX163" s="287"/>
      <c r="AY163" s="287"/>
      <c r="AZ163" s="287"/>
      <c r="BA163" s="287"/>
      <c r="BB163" s="287"/>
      <c r="BC163" s="287"/>
      <c r="BD163" s="287"/>
    </row>
    <row r="164" spans="1:56" ht="15.75" customHeight="1">
      <c r="A164" s="385" t="s">
        <v>621</v>
      </c>
      <c r="B164" s="276" t="s">
        <v>146</v>
      </c>
      <c r="C164" s="297" t="s">
        <v>57</v>
      </c>
      <c r="D164" s="297" t="s">
        <v>15</v>
      </c>
      <c r="E164" s="536">
        <v>4.9399999999999999E-2</v>
      </c>
      <c r="F164" s="219" t="s">
        <v>2</v>
      </c>
      <c r="G164" s="219"/>
      <c r="H164" s="13">
        <v>1305.6099999999999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/>
      <c r="S164" s="13"/>
      <c r="T164" s="13"/>
      <c r="U164" s="13"/>
      <c r="V164" s="13"/>
      <c r="W164" s="13"/>
      <c r="X164" s="13"/>
      <c r="Y164" s="13"/>
      <c r="Z164" s="56">
        <v>0</v>
      </c>
      <c r="AA164" s="56">
        <v>0</v>
      </c>
      <c r="AB164" s="217">
        <v>1305.6099999999999</v>
      </c>
      <c r="AC164" s="285" t="s">
        <v>374</v>
      </c>
      <c r="AD164" s="285" t="s">
        <v>261</v>
      </c>
      <c r="AE164" s="315"/>
      <c r="AF164" s="285"/>
      <c r="AG164" s="285"/>
      <c r="AH164" s="285"/>
      <c r="AI164" s="285"/>
      <c r="AJ164" s="285"/>
      <c r="AK164" s="285"/>
      <c r="AL164" s="285"/>
      <c r="AM164" s="285"/>
      <c r="AN164" s="285"/>
      <c r="AO164" s="285"/>
      <c r="AP164" s="285"/>
      <c r="AQ164" s="285"/>
      <c r="AR164" s="285"/>
      <c r="AS164" s="285"/>
      <c r="AT164" s="285"/>
      <c r="AU164" s="285"/>
      <c r="AV164" s="285"/>
      <c r="AW164" s="285"/>
      <c r="AX164" s="285"/>
      <c r="AY164" s="285"/>
      <c r="AZ164" s="285"/>
      <c r="BA164" s="285"/>
      <c r="BB164" s="285"/>
      <c r="BC164" s="285"/>
      <c r="BD164" s="285"/>
    </row>
    <row r="165" spans="1:56">
      <c r="A165" s="386"/>
      <c r="B165" s="277"/>
      <c r="C165" s="298"/>
      <c r="D165" s="298"/>
      <c r="E165" s="537"/>
      <c r="F165" s="219" t="s">
        <v>18</v>
      </c>
      <c r="G165" s="219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56">
        <v>0</v>
      </c>
      <c r="AA165" s="56">
        <v>0</v>
      </c>
      <c r="AB165" s="217">
        <v>0</v>
      </c>
      <c r="AC165" s="286"/>
      <c r="AD165" s="286"/>
      <c r="AE165" s="316"/>
      <c r="AF165" s="286"/>
      <c r="AG165" s="286"/>
      <c r="AH165" s="286"/>
      <c r="AI165" s="286"/>
      <c r="AJ165" s="286"/>
      <c r="AK165" s="286"/>
      <c r="AL165" s="286"/>
      <c r="AM165" s="286"/>
      <c r="AN165" s="286"/>
      <c r="AO165" s="286"/>
      <c r="AP165" s="286"/>
      <c r="AQ165" s="286"/>
      <c r="AR165" s="286"/>
      <c r="AS165" s="286"/>
      <c r="AT165" s="286"/>
      <c r="AU165" s="286"/>
      <c r="AV165" s="286"/>
      <c r="AW165" s="286"/>
      <c r="AX165" s="286"/>
      <c r="AY165" s="286"/>
      <c r="AZ165" s="286"/>
      <c r="BA165" s="286"/>
      <c r="BB165" s="286"/>
      <c r="BC165" s="286"/>
      <c r="BD165" s="286"/>
    </row>
    <row r="166" spans="1:56" ht="14.25" customHeight="1">
      <c r="A166" s="386"/>
      <c r="B166" s="277"/>
      <c r="C166" s="298"/>
      <c r="D166" s="298"/>
      <c r="E166" s="537"/>
      <c r="F166" s="219" t="s">
        <v>48</v>
      </c>
      <c r="G166" s="219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56">
        <v>0</v>
      </c>
      <c r="AA166" s="56">
        <v>0</v>
      </c>
      <c r="AB166" s="217">
        <v>0</v>
      </c>
      <c r="AC166" s="286"/>
      <c r="AD166" s="286"/>
      <c r="AE166" s="316"/>
      <c r="AF166" s="286"/>
      <c r="AG166" s="286"/>
      <c r="AH166" s="286"/>
      <c r="AI166" s="286"/>
      <c r="AJ166" s="286"/>
      <c r="AK166" s="286"/>
      <c r="AL166" s="286"/>
      <c r="AM166" s="286"/>
      <c r="AN166" s="286"/>
      <c r="AO166" s="286"/>
      <c r="AP166" s="286"/>
      <c r="AQ166" s="286"/>
      <c r="AR166" s="286"/>
      <c r="AS166" s="286"/>
      <c r="AT166" s="286"/>
      <c r="AU166" s="286"/>
      <c r="AV166" s="286"/>
      <c r="AW166" s="286"/>
      <c r="AX166" s="286"/>
      <c r="AY166" s="286"/>
      <c r="AZ166" s="286"/>
      <c r="BA166" s="286"/>
      <c r="BB166" s="286"/>
      <c r="BC166" s="286"/>
      <c r="BD166" s="286"/>
    </row>
    <row r="167" spans="1:56" ht="31.5">
      <c r="A167" s="386"/>
      <c r="B167" s="277"/>
      <c r="C167" s="298"/>
      <c r="D167" s="298"/>
      <c r="E167" s="537"/>
      <c r="F167" s="219" t="s">
        <v>14</v>
      </c>
      <c r="G167" s="219"/>
      <c r="H167" s="13">
        <v>1305.6099999999999</v>
      </c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56">
        <v>0</v>
      </c>
      <c r="AA167" s="56">
        <v>0</v>
      </c>
      <c r="AB167" s="217">
        <v>1305.6099999999999</v>
      </c>
      <c r="AC167" s="286"/>
      <c r="AD167" s="286"/>
      <c r="AE167" s="317"/>
      <c r="AF167" s="286"/>
      <c r="AG167" s="286"/>
      <c r="AH167" s="286"/>
      <c r="AI167" s="286"/>
      <c r="AJ167" s="286"/>
      <c r="AK167" s="286"/>
      <c r="AL167" s="286"/>
      <c r="AM167" s="286"/>
      <c r="AN167" s="286"/>
      <c r="AO167" s="286"/>
      <c r="AP167" s="286"/>
      <c r="AQ167" s="286"/>
      <c r="AR167" s="286"/>
      <c r="AS167" s="286"/>
      <c r="AT167" s="286"/>
      <c r="AU167" s="286"/>
      <c r="AV167" s="286"/>
      <c r="AW167" s="286"/>
      <c r="AX167" s="286"/>
      <c r="AY167" s="286"/>
      <c r="AZ167" s="286"/>
      <c r="BA167" s="286"/>
      <c r="BB167" s="286"/>
      <c r="BC167" s="286"/>
      <c r="BD167" s="286"/>
    </row>
    <row r="168" spans="1:56" ht="31.5">
      <c r="A168" s="387"/>
      <c r="B168" s="278"/>
      <c r="C168" s="299"/>
      <c r="D168" s="299"/>
      <c r="E168" s="538"/>
      <c r="F168" s="130" t="s">
        <v>366</v>
      </c>
      <c r="G168" s="130"/>
      <c r="H168" s="13">
        <v>1305.6099999999999</v>
      </c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56">
        <v>0</v>
      </c>
      <c r="AA168" s="56">
        <v>0</v>
      </c>
      <c r="AB168" s="217">
        <v>1305.6099999999999</v>
      </c>
      <c r="AC168" s="287"/>
      <c r="AD168" s="287"/>
      <c r="AE168" s="220"/>
      <c r="AF168" s="287"/>
      <c r="AG168" s="287"/>
      <c r="AH168" s="287"/>
      <c r="AI168" s="287"/>
      <c r="AJ168" s="287"/>
      <c r="AK168" s="287"/>
      <c r="AL168" s="287"/>
      <c r="AM168" s="287"/>
      <c r="AN168" s="287"/>
      <c r="AO168" s="287"/>
      <c r="AP168" s="287"/>
      <c r="AQ168" s="287"/>
      <c r="AR168" s="287"/>
      <c r="AS168" s="287"/>
      <c r="AT168" s="287"/>
      <c r="AU168" s="287"/>
      <c r="AV168" s="287"/>
      <c r="AW168" s="287"/>
      <c r="AX168" s="287"/>
      <c r="AY168" s="287"/>
      <c r="AZ168" s="287"/>
      <c r="BA168" s="287"/>
      <c r="BB168" s="287"/>
      <c r="BC168" s="287"/>
      <c r="BD168" s="287"/>
    </row>
    <row r="169" spans="1:56" ht="15.75" customHeight="1">
      <c r="A169" s="385" t="s">
        <v>622</v>
      </c>
      <c r="B169" s="276" t="s">
        <v>147</v>
      </c>
      <c r="C169" s="297" t="s">
        <v>57</v>
      </c>
      <c r="D169" s="297" t="s">
        <v>15</v>
      </c>
      <c r="E169" s="536">
        <v>2.7400000000000001E-2</v>
      </c>
      <c r="F169" s="219" t="s">
        <v>2</v>
      </c>
      <c r="G169" s="219"/>
      <c r="H169" s="13">
        <v>362.08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/>
      <c r="S169" s="13"/>
      <c r="T169" s="13"/>
      <c r="U169" s="13"/>
      <c r="V169" s="13"/>
      <c r="W169" s="13"/>
      <c r="X169" s="13"/>
      <c r="Y169" s="13"/>
      <c r="Z169" s="56">
        <v>0</v>
      </c>
      <c r="AA169" s="56">
        <v>0</v>
      </c>
      <c r="AB169" s="217">
        <v>362.08</v>
      </c>
      <c r="AC169" s="285" t="s">
        <v>374</v>
      </c>
      <c r="AD169" s="285" t="s">
        <v>261</v>
      </c>
      <c r="AE169" s="315"/>
      <c r="AF169" s="285"/>
      <c r="AG169" s="285"/>
      <c r="AH169" s="285"/>
      <c r="AI169" s="285"/>
      <c r="AJ169" s="285"/>
      <c r="AK169" s="285"/>
      <c r="AL169" s="285"/>
      <c r="AM169" s="285"/>
      <c r="AN169" s="285"/>
      <c r="AO169" s="285"/>
      <c r="AP169" s="285"/>
      <c r="AQ169" s="285"/>
      <c r="AR169" s="285"/>
      <c r="AS169" s="285"/>
      <c r="AT169" s="285"/>
      <c r="AU169" s="285"/>
      <c r="AV169" s="285"/>
      <c r="AW169" s="285"/>
      <c r="AX169" s="285"/>
      <c r="AY169" s="285"/>
      <c r="AZ169" s="285"/>
      <c r="BA169" s="285"/>
      <c r="BB169" s="285"/>
      <c r="BC169" s="285"/>
      <c r="BD169" s="285"/>
    </row>
    <row r="170" spans="1:56">
      <c r="A170" s="386"/>
      <c r="B170" s="277"/>
      <c r="C170" s="298"/>
      <c r="D170" s="298"/>
      <c r="E170" s="537"/>
      <c r="F170" s="219" t="s">
        <v>18</v>
      </c>
      <c r="G170" s="219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56">
        <v>0</v>
      </c>
      <c r="AA170" s="56">
        <v>0</v>
      </c>
      <c r="AB170" s="217">
        <v>0</v>
      </c>
      <c r="AC170" s="286"/>
      <c r="AD170" s="286"/>
      <c r="AE170" s="316"/>
      <c r="AF170" s="286"/>
      <c r="AG170" s="286"/>
      <c r="AH170" s="286"/>
      <c r="AI170" s="286"/>
      <c r="AJ170" s="286"/>
      <c r="AK170" s="286"/>
      <c r="AL170" s="286"/>
      <c r="AM170" s="286"/>
      <c r="AN170" s="286"/>
      <c r="AO170" s="286"/>
      <c r="AP170" s="286"/>
      <c r="AQ170" s="286"/>
      <c r="AR170" s="286"/>
      <c r="AS170" s="286"/>
      <c r="AT170" s="286"/>
      <c r="AU170" s="286"/>
      <c r="AV170" s="286"/>
      <c r="AW170" s="286"/>
      <c r="AX170" s="286"/>
      <c r="AY170" s="286"/>
      <c r="AZ170" s="286"/>
      <c r="BA170" s="286"/>
      <c r="BB170" s="286"/>
      <c r="BC170" s="286"/>
      <c r="BD170" s="286"/>
    </row>
    <row r="171" spans="1:56" ht="14.25" customHeight="1">
      <c r="A171" s="386"/>
      <c r="B171" s="277"/>
      <c r="C171" s="298"/>
      <c r="D171" s="298"/>
      <c r="E171" s="537"/>
      <c r="F171" s="219" t="s">
        <v>48</v>
      </c>
      <c r="G171" s="219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56">
        <v>0</v>
      </c>
      <c r="AA171" s="56">
        <v>0</v>
      </c>
      <c r="AB171" s="217">
        <v>0</v>
      </c>
      <c r="AC171" s="286"/>
      <c r="AD171" s="286"/>
      <c r="AE171" s="316"/>
      <c r="AF171" s="286"/>
      <c r="AG171" s="286"/>
      <c r="AH171" s="286"/>
      <c r="AI171" s="286"/>
      <c r="AJ171" s="286"/>
      <c r="AK171" s="286"/>
      <c r="AL171" s="286"/>
      <c r="AM171" s="286"/>
      <c r="AN171" s="286"/>
      <c r="AO171" s="286"/>
      <c r="AP171" s="286"/>
      <c r="AQ171" s="286"/>
      <c r="AR171" s="286"/>
      <c r="AS171" s="286"/>
      <c r="AT171" s="286"/>
      <c r="AU171" s="286"/>
      <c r="AV171" s="286"/>
      <c r="AW171" s="286"/>
      <c r="AX171" s="286"/>
      <c r="AY171" s="286"/>
      <c r="AZ171" s="286"/>
      <c r="BA171" s="286"/>
      <c r="BB171" s="286"/>
      <c r="BC171" s="286"/>
      <c r="BD171" s="286"/>
    </row>
    <row r="172" spans="1:56" ht="31.5">
      <c r="A172" s="386"/>
      <c r="B172" s="277"/>
      <c r="C172" s="298"/>
      <c r="D172" s="298"/>
      <c r="E172" s="537"/>
      <c r="F172" s="219" t="s">
        <v>14</v>
      </c>
      <c r="G172" s="219"/>
      <c r="H172" s="13">
        <v>362.08</v>
      </c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56">
        <v>0</v>
      </c>
      <c r="AA172" s="56">
        <v>0</v>
      </c>
      <c r="AB172" s="217">
        <v>362.08</v>
      </c>
      <c r="AC172" s="286"/>
      <c r="AD172" s="286"/>
      <c r="AE172" s="317"/>
      <c r="AF172" s="286"/>
      <c r="AG172" s="286"/>
      <c r="AH172" s="286"/>
      <c r="AI172" s="286"/>
      <c r="AJ172" s="286"/>
      <c r="AK172" s="286"/>
      <c r="AL172" s="286"/>
      <c r="AM172" s="286"/>
      <c r="AN172" s="286"/>
      <c r="AO172" s="286"/>
      <c r="AP172" s="286"/>
      <c r="AQ172" s="286"/>
      <c r="AR172" s="286"/>
      <c r="AS172" s="286"/>
      <c r="AT172" s="286"/>
      <c r="AU172" s="286"/>
      <c r="AV172" s="286"/>
      <c r="AW172" s="286"/>
      <c r="AX172" s="286"/>
      <c r="AY172" s="286"/>
      <c r="AZ172" s="286"/>
      <c r="BA172" s="286"/>
      <c r="BB172" s="286"/>
      <c r="BC172" s="286"/>
      <c r="BD172" s="286"/>
    </row>
    <row r="173" spans="1:56" ht="31.5">
      <c r="A173" s="387"/>
      <c r="B173" s="278"/>
      <c r="C173" s="299"/>
      <c r="D173" s="299"/>
      <c r="E173" s="538"/>
      <c r="F173" s="130" t="s">
        <v>366</v>
      </c>
      <c r="G173" s="130"/>
      <c r="H173" s="13">
        <v>362.08</v>
      </c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56">
        <v>0</v>
      </c>
      <c r="AA173" s="56">
        <v>0</v>
      </c>
      <c r="AB173" s="217">
        <v>362.08</v>
      </c>
      <c r="AC173" s="287"/>
      <c r="AD173" s="287"/>
      <c r="AE173" s="220"/>
      <c r="AF173" s="287"/>
      <c r="AG173" s="287"/>
      <c r="AH173" s="287"/>
      <c r="AI173" s="287"/>
      <c r="AJ173" s="287"/>
      <c r="AK173" s="287"/>
      <c r="AL173" s="287"/>
      <c r="AM173" s="287"/>
      <c r="AN173" s="287"/>
      <c r="AO173" s="287"/>
      <c r="AP173" s="287"/>
      <c r="AQ173" s="287"/>
      <c r="AR173" s="287"/>
      <c r="AS173" s="287"/>
      <c r="AT173" s="287"/>
      <c r="AU173" s="287"/>
      <c r="AV173" s="287"/>
      <c r="AW173" s="287"/>
      <c r="AX173" s="287"/>
      <c r="AY173" s="287"/>
      <c r="AZ173" s="287"/>
      <c r="BA173" s="287"/>
      <c r="BB173" s="287"/>
      <c r="BC173" s="287"/>
      <c r="BD173" s="287"/>
    </row>
    <row r="174" spans="1:56" ht="15.75" customHeight="1">
      <c r="A174" s="385" t="s">
        <v>623</v>
      </c>
      <c r="B174" s="276" t="s">
        <v>148</v>
      </c>
      <c r="C174" s="297" t="s">
        <v>57</v>
      </c>
      <c r="D174" s="297" t="s">
        <v>15</v>
      </c>
      <c r="E174" s="536">
        <v>2.7400000000000001E-2</v>
      </c>
      <c r="F174" s="219" t="s">
        <v>2</v>
      </c>
      <c r="G174" s="219"/>
      <c r="H174" s="13">
        <v>724.17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/>
      <c r="S174" s="13"/>
      <c r="T174" s="13"/>
      <c r="U174" s="13"/>
      <c r="V174" s="13"/>
      <c r="W174" s="13"/>
      <c r="X174" s="13"/>
      <c r="Y174" s="13"/>
      <c r="Z174" s="56">
        <v>0</v>
      </c>
      <c r="AA174" s="56">
        <v>0</v>
      </c>
      <c r="AB174" s="217">
        <v>724.17</v>
      </c>
      <c r="AC174" s="285" t="s">
        <v>374</v>
      </c>
      <c r="AD174" s="285" t="s">
        <v>261</v>
      </c>
      <c r="AE174" s="315"/>
      <c r="AF174" s="285"/>
      <c r="AG174" s="285"/>
      <c r="AH174" s="285"/>
      <c r="AI174" s="285"/>
      <c r="AJ174" s="285"/>
      <c r="AK174" s="285"/>
      <c r="AL174" s="285"/>
      <c r="AM174" s="285"/>
      <c r="AN174" s="285"/>
      <c r="AO174" s="285"/>
      <c r="AP174" s="285"/>
      <c r="AQ174" s="285"/>
      <c r="AR174" s="285"/>
      <c r="AS174" s="285"/>
      <c r="AT174" s="285"/>
      <c r="AU174" s="285"/>
      <c r="AV174" s="285"/>
      <c r="AW174" s="285"/>
      <c r="AX174" s="285"/>
      <c r="AY174" s="285"/>
      <c r="AZ174" s="285"/>
      <c r="BA174" s="285"/>
      <c r="BB174" s="285"/>
      <c r="BC174" s="285"/>
      <c r="BD174" s="285"/>
    </row>
    <row r="175" spans="1:56">
      <c r="A175" s="386"/>
      <c r="B175" s="277"/>
      <c r="C175" s="298"/>
      <c r="D175" s="298"/>
      <c r="E175" s="537"/>
      <c r="F175" s="219" t="s">
        <v>18</v>
      </c>
      <c r="G175" s="219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56">
        <v>0</v>
      </c>
      <c r="AA175" s="56">
        <v>0</v>
      </c>
      <c r="AB175" s="217">
        <v>0</v>
      </c>
      <c r="AC175" s="286"/>
      <c r="AD175" s="286"/>
      <c r="AE175" s="316"/>
      <c r="AF175" s="286"/>
      <c r="AG175" s="286"/>
      <c r="AH175" s="286"/>
      <c r="AI175" s="286"/>
      <c r="AJ175" s="286"/>
      <c r="AK175" s="286"/>
      <c r="AL175" s="286"/>
      <c r="AM175" s="286"/>
      <c r="AN175" s="286"/>
      <c r="AO175" s="286"/>
      <c r="AP175" s="286"/>
      <c r="AQ175" s="286"/>
      <c r="AR175" s="286"/>
      <c r="AS175" s="286"/>
      <c r="AT175" s="286"/>
      <c r="AU175" s="286"/>
      <c r="AV175" s="286"/>
      <c r="AW175" s="286"/>
      <c r="AX175" s="286"/>
      <c r="AY175" s="286"/>
      <c r="AZ175" s="286"/>
      <c r="BA175" s="286"/>
      <c r="BB175" s="286"/>
      <c r="BC175" s="286"/>
      <c r="BD175" s="286"/>
    </row>
    <row r="176" spans="1:56" ht="14.25" customHeight="1">
      <c r="A176" s="386"/>
      <c r="B176" s="277"/>
      <c r="C176" s="298"/>
      <c r="D176" s="298"/>
      <c r="E176" s="537"/>
      <c r="F176" s="219" t="s">
        <v>48</v>
      </c>
      <c r="G176" s="219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56">
        <v>0</v>
      </c>
      <c r="AA176" s="56">
        <v>0</v>
      </c>
      <c r="AB176" s="217">
        <v>0</v>
      </c>
      <c r="AC176" s="286"/>
      <c r="AD176" s="286"/>
      <c r="AE176" s="316"/>
      <c r="AF176" s="286"/>
      <c r="AG176" s="286"/>
      <c r="AH176" s="286"/>
      <c r="AI176" s="286"/>
      <c r="AJ176" s="286"/>
      <c r="AK176" s="286"/>
      <c r="AL176" s="286"/>
      <c r="AM176" s="286"/>
      <c r="AN176" s="286"/>
      <c r="AO176" s="286"/>
      <c r="AP176" s="286"/>
      <c r="AQ176" s="286"/>
      <c r="AR176" s="286"/>
      <c r="AS176" s="286"/>
      <c r="AT176" s="286"/>
      <c r="AU176" s="286"/>
      <c r="AV176" s="286"/>
      <c r="AW176" s="286"/>
      <c r="AX176" s="286"/>
      <c r="AY176" s="286"/>
      <c r="AZ176" s="286"/>
      <c r="BA176" s="286"/>
      <c r="BB176" s="286"/>
      <c r="BC176" s="286"/>
      <c r="BD176" s="286"/>
    </row>
    <row r="177" spans="1:56" ht="31.5">
      <c r="A177" s="386"/>
      <c r="B177" s="277"/>
      <c r="C177" s="298"/>
      <c r="D177" s="298"/>
      <c r="E177" s="537"/>
      <c r="F177" s="219" t="s">
        <v>14</v>
      </c>
      <c r="G177" s="219"/>
      <c r="H177" s="13">
        <v>724.17</v>
      </c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56">
        <v>0</v>
      </c>
      <c r="AA177" s="56">
        <v>0</v>
      </c>
      <c r="AB177" s="217">
        <v>724.17</v>
      </c>
      <c r="AC177" s="286"/>
      <c r="AD177" s="286"/>
      <c r="AE177" s="317"/>
      <c r="AF177" s="286"/>
      <c r="AG177" s="286"/>
      <c r="AH177" s="286"/>
      <c r="AI177" s="286"/>
      <c r="AJ177" s="286"/>
      <c r="AK177" s="286"/>
      <c r="AL177" s="286"/>
      <c r="AM177" s="286"/>
      <c r="AN177" s="286"/>
      <c r="AO177" s="286"/>
      <c r="AP177" s="286"/>
      <c r="AQ177" s="286"/>
      <c r="AR177" s="286"/>
      <c r="AS177" s="286"/>
      <c r="AT177" s="286"/>
      <c r="AU177" s="286"/>
      <c r="AV177" s="286"/>
      <c r="AW177" s="286"/>
      <c r="AX177" s="286"/>
      <c r="AY177" s="286"/>
      <c r="AZ177" s="286"/>
      <c r="BA177" s="286"/>
      <c r="BB177" s="286"/>
      <c r="BC177" s="286"/>
      <c r="BD177" s="286"/>
    </row>
    <row r="178" spans="1:56" ht="31.5">
      <c r="A178" s="387"/>
      <c r="B178" s="278"/>
      <c r="C178" s="299"/>
      <c r="D178" s="299"/>
      <c r="E178" s="538"/>
      <c r="F178" s="130" t="s">
        <v>366</v>
      </c>
      <c r="G178" s="130"/>
      <c r="H178" s="13">
        <v>724.17</v>
      </c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56">
        <v>0</v>
      </c>
      <c r="AA178" s="56">
        <v>0</v>
      </c>
      <c r="AB178" s="217">
        <v>724.17</v>
      </c>
      <c r="AC178" s="287"/>
      <c r="AD178" s="287"/>
      <c r="AE178" s="220"/>
      <c r="AF178" s="287"/>
      <c r="AG178" s="287"/>
      <c r="AH178" s="287"/>
      <c r="AI178" s="287"/>
      <c r="AJ178" s="287"/>
      <c r="AK178" s="287"/>
      <c r="AL178" s="287"/>
      <c r="AM178" s="287"/>
      <c r="AN178" s="287"/>
      <c r="AO178" s="287"/>
      <c r="AP178" s="287"/>
      <c r="AQ178" s="287"/>
      <c r="AR178" s="287"/>
      <c r="AS178" s="287"/>
      <c r="AT178" s="287"/>
      <c r="AU178" s="287"/>
      <c r="AV178" s="287"/>
      <c r="AW178" s="287"/>
      <c r="AX178" s="287"/>
      <c r="AY178" s="287"/>
      <c r="AZ178" s="287"/>
      <c r="BA178" s="287"/>
      <c r="BB178" s="287"/>
      <c r="BC178" s="287"/>
      <c r="BD178" s="287"/>
    </row>
    <row r="179" spans="1:56" ht="15.75" customHeight="1">
      <c r="A179" s="385" t="s">
        <v>624</v>
      </c>
      <c r="B179" s="276" t="s">
        <v>149</v>
      </c>
      <c r="C179" s="297" t="s">
        <v>57</v>
      </c>
      <c r="D179" s="297" t="s">
        <v>15</v>
      </c>
      <c r="E179" s="536">
        <v>0.1263</v>
      </c>
      <c r="F179" s="219" t="s">
        <v>2</v>
      </c>
      <c r="G179" s="219"/>
      <c r="H179" s="13">
        <v>0</v>
      </c>
      <c r="I179" s="13">
        <v>0</v>
      </c>
      <c r="J179" s="13">
        <v>1799.91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/>
      <c r="S179" s="13"/>
      <c r="T179" s="13"/>
      <c r="U179" s="13"/>
      <c r="V179" s="13"/>
      <c r="W179" s="13"/>
      <c r="X179" s="13"/>
      <c r="Y179" s="13"/>
      <c r="Z179" s="56">
        <v>0</v>
      </c>
      <c r="AA179" s="56">
        <v>0</v>
      </c>
      <c r="AB179" s="217">
        <v>1799.91</v>
      </c>
      <c r="AC179" s="285" t="s">
        <v>374</v>
      </c>
      <c r="AD179" s="285" t="s">
        <v>261</v>
      </c>
      <c r="AE179" s="315"/>
      <c r="AF179" s="285"/>
      <c r="AG179" s="285"/>
      <c r="AH179" s="285"/>
      <c r="AI179" s="285"/>
      <c r="AJ179" s="285"/>
      <c r="AK179" s="285"/>
      <c r="AL179" s="285"/>
      <c r="AM179" s="285"/>
      <c r="AN179" s="285"/>
      <c r="AO179" s="285"/>
      <c r="AP179" s="285"/>
      <c r="AQ179" s="285"/>
      <c r="AR179" s="285"/>
      <c r="AS179" s="285"/>
      <c r="AT179" s="285"/>
      <c r="AU179" s="285"/>
      <c r="AV179" s="285"/>
      <c r="AW179" s="285"/>
      <c r="AX179" s="285"/>
      <c r="AY179" s="285"/>
      <c r="AZ179" s="285"/>
      <c r="BA179" s="285"/>
      <c r="BB179" s="285"/>
      <c r="BC179" s="285"/>
      <c r="BD179" s="285"/>
    </row>
    <row r="180" spans="1:56">
      <c r="A180" s="386"/>
      <c r="B180" s="277"/>
      <c r="C180" s="298"/>
      <c r="D180" s="298"/>
      <c r="E180" s="537"/>
      <c r="F180" s="219" t="s">
        <v>18</v>
      </c>
      <c r="G180" s="219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56">
        <v>0</v>
      </c>
      <c r="AA180" s="56">
        <v>0</v>
      </c>
      <c r="AB180" s="217">
        <v>0</v>
      </c>
      <c r="AC180" s="286"/>
      <c r="AD180" s="286"/>
      <c r="AE180" s="316"/>
      <c r="AF180" s="286"/>
      <c r="AG180" s="286"/>
      <c r="AH180" s="286"/>
      <c r="AI180" s="286"/>
      <c r="AJ180" s="286"/>
      <c r="AK180" s="286"/>
      <c r="AL180" s="286"/>
      <c r="AM180" s="286"/>
      <c r="AN180" s="286"/>
      <c r="AO180" s="286"/>
      <c r="AP180" s="286"/>
      <c r="AQ180" s="286"/>
      <c r="AR180" s="286"/>
      <c r="AS180" s="286"/>
      <c r="AT180" s="286"/>
      <c r="AU180" s="286"/>
      <c r="AV180" s="286"/>
      <c r="AW180" s="286"/>
      <c r="AX180" s="286"/>
      <c r="AY180" s="286"/>
      <c r="AZ180" s="286"/>
      <c r="BA180" s="286"/>
      <c r="BB180" s="286"/>
      <c r="BC180" s="286"/>
      <c r="BD180" s="286"/>
    </row>
    <row r="181" spans="1:56" ht="14.25" customHeight="1">
      <c r="A181" s="386"/>
      <c r="B181" s="277"/>
      <c r="C181" s="298"/>
      <c r="D181" s="298"/>
      <c r="E181" s="537"/>
      <c r="F181" s="219" t="s">
        <v>48</v>
      </c>
      <c r="G181" s="219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56">
        <v>0</v>
      </c>
      <c r="AA181" s="56">
        <v>0</v>
      </c>
      <c r="AB181" s="217">
        <v>0</v>
      </c>
      <c r="AC181" s="286"/>
      <c r="AD181" s="286"/>
      <c r="AE181" s="316"/>
      <c r="AF181" s="286"/>
      <c r="AG181" s="286"/>
      <c r="AH181" s="286"/>
      <c r="AI181" s="286"/>
      <c r="AJ181" s="286"/>
      <c r="AK181" s="286"/>
      <c r="AL181" s="286"/>
      <c r="AM181" s="286"/>
      <c r="AN181" s="286"/>
      <c r="AO181" s="286"/>
      <c r="AP181" s="286"/>
      <c r="AQ181" s="286"/>
      <c r="AR181" s="286"/>
      <c r="AS181" s="286"/>
      <c r="AT181" s="286"/>
      <c r="AU181" s="286"/>
      <c r="AV181" s="286"/>
      <c r="AW181" s="286"/>
      <c r="AX181" s="286"/>
      <c r="AY181" s="286"/>
      <c r="AZ181" s="286"/>
      <c r="BA181" s="286"/>
      <c r="BB181" s="286"/>
      <c r="BC181" s="286"/>
      <c r="BD181" s="286"/>
    </row>
    <row r="182" spans="1:56" ht="31.5">
      <c r="A182" s="386"/>
      <c r="B182" s="277"/>
      <c r="C182" s="298"/>
      <c r="D182" s="298"/>
      <c r="E182" s="537"/>
      <c r="F182" s="219" t="s">
        <v>14</v>
      </c>
      <c r="G182" s="219"/>
      <c r="H182" s="13"/>
      <c r="I182" s="13"/>
      <c r="J182" s="13">
        <v>1799.91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56">
        <v>0</v>
      </c>
      <c r="AA182" s="56">
        <v>0</v>
      </c>
      <c r="AB182" s="217">
        <v>1799.91</v>
      </c>
      <c r="AC182" s="286"/>
      <c r="AD182" s="286"/>
      <c r="AE182" s="317"/>
      <c r="AF182" s="286"/>
      <c r="AG182" s="286"/>
      <c r="AH182" s="286"/>
      <c r="AI182" s="286"/>
      <c r="AJ182" s="286"/>
      <c r="AK182" s="286"/>
      <c r="AL182" s="286"/>
      <c r="AM182" s="286"/>
      <c r="AN182" s="286"/>
      <c r="AO182" s="286"/>
      <c r="AP182" s="286"/>
      <c r="AQ182" s="286"/>
      <c r="AR182" s="286"/>
      <c r="AS182" s="286"/>
      <c r="AT182" s="286"/>
      <c r="AU182" s="286"/>
      <c r="AV182" s="286"/>
      <c r="AW182" s="286"/>
      <c r="AX182" s="286"/>
      <c r="AY182" s="286"/>
      <c r="AZ182" s="286"/>
      <c r="BA182" s="286"/>
      <c r="BB182" s="286"/>
      <c r="BC182" s="286"/>
      <c r="BD182" s="286"/>
    </row>
    <row r="183" spans="1:56" ht="31.5">
      <c r="A183" s="387"/>
      <c r="B183" s="278"/>
      <c r="C183" s="299"/>
      <c r="D183" s="299"/>
      <c r="E183" s="538"/>
      <c r="F183" s="130" t="s">
        <v>366</v>
      </c>
      <c r="G183" s="130"/>
      <c r="H183" s="13"/>
      <c r="I183" s="13">
        <v>0</v>
      </c>
      <c r="J183" s="13">
        <v>1799.91</v>
      </c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56">
        <v>0</v>
      </c>
      <c r="AA183" s="56">
        <v>0</v>
      </c>
      <c r="AB183" s="217">
        <v>1799.91</v>
      </c>
      <c r="AC183" s="287"/>
      <c r="AD183" s="287"/>
      <c r="AE183" s="220"/>
      <c r="AF183" s="287"/>
      <c r="AG183" s="287"/>
      <c r="AH183" s="287"/>
      <c r="AI183" s="287"/>
      <c r="AJ183" s="287"/>
      <c r="AK183" s="287"/>
      <c r="AL183" s="287"/>
      <c r="AM183" s="287"/>
      <c r="AN183" s="287"/>
      <c r="AO183" s="287"/>
      <c r="AP183" s="287"/>
      <c r="AQ183" s="287"/>
      <c r="AR183" s="287"/>
      <c r="AS183" s="287"/>
      <c r="AT183" s="287"/>
      <c r="AU183" s="287"/>
      <c r="AV183" s="287"/>
      <c r="AW183" s="287"/>
      <c r="AX183" s="287"/>
      <c r="AY183" s="287"/>
      <c r="AZ183" s="287"/>
      <c r="BA183" s="287"/>
      <c r="BB183" s="287"/>
      <c r="BC183" s="287"/>
      <c r="BD183" s="287"/>
    </row>
    <row r="184" spans="1:56" ht="15.75" customHeight="1">
      <c r="A184" s="385" t="s">
        <v>625</v>
      </c>
      <c r="B184" s="276" t="s">
        <v>150</v>
      </c>
      <c r="C184" s="297" t="s">
        <v>57</v>
      </c>
      <c r="D184" s="297" t="s">
        <v>15</v>
      </c>
      <c r="E184" s="536">
        <v>2.7400000000000001E-2</v>
      </c>
      <c r="F184" s="219" t="s">
        <v>2</v>
      </c>
      <c r="G184" s="219"/>
      <c r="H184" s="13">
        <v>0</v>
      </c>
      <c r="I184" s="13">
        <v>0</v>
      </c>
      <c r="J184" s="13">
        <v>780.96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/>
      <c r="S184" s="13"/>
      <c r="T184" s="13"/>
      <c r="U184" s="13"/>
      <c r="V184" s="13"/>
      <c r="W184" s="13"/>
      <c r="X184" s="13"/>
      <c r="Y184" s="13"/>
      <c r="Z184" s="56">
        <v>0</v>
      </c>
      <c r="AA184" s="56">
        <v>0</v>
      </c>
      <c r="AB184" s="217">
        <v>780.96</v>
      </c>
      <c r="AC184" s="285" t="s">
        <v>374</v>
      </c>
      <c r="AD184" s="285" t="s">
        <v>261</v>
      </c>
      <c r="AE184" s="315"/>
      <c r="AF184" s="285"/>
      <c r="AG184" s="285"/>
      <c r="AH184" s="285"/>
      <c r="AI184" s="285"/>
      <c r="AJ184" s="285"/>
      <c r="AK184" s="285"/>
      <c r="AL184" s="285"/>
      <c r="AM184" s="285"/>
      <c r="AN184" s="285"/>
      <c r="AO184" s="285"/>
      <c r="AP184" s="285"/>
      <c r="AQ184" s="285"/>
      <c r="AR184" s="285"/>
      <c r="AS184" s="285"/>
      <c r="AT184" s="285"/>
      <c r="AU184" s="285"/>
      <c r="AV184" s="285"/>
      <c r="AW184" s="285"/>
      <c r="AX184" s="285"/>
      <c r="AY184" s="285"/>
      <c r="AZ184" s="285"/>
      <c r="BA184" s="285"/>
      <c r="BB184" s="285"/>
      <c r="BC184" s="285"/>
      <c r="BD184" s="285"/>
    </row>
    <row r="185" spans="1:56">
      <c r="A185" s="386"/>
      <c r="B185" s="277"/>
      <c r="C185" s="298"/>
      <c r="D185" s="298"/>
      <c r="E185" s="537"/>
      <c r="F185" s="219" t="s">
        <v>18</v>
      </c>
      <c r="G185" s="219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56">
        <v>0</v>
      </c>
      <c r="AA185" s="56">
        <v>0</v>
      </c>
      <c r="AB185" s="217">
        <v>0</v>
      </c>
      <c r="AC185" s="286"/>
      <c r="AD185" s="286"/>
      <c r="AE185" s="316"/>
      <c r="AF185" s="286"/>
      <c r="AG185" s="286"/>
      <c r="AH185" s="286"/>
      <c r="AI185" s="286"/>
      <c r="AJ185" s="286"/>
      <c r="AK185" s="286"/>
      <c r="AL185" s="286"/>
      <c r="AM185" s="286"/>
      <c r="AN185" s="286"/>
      <c r="AO185" s="286"/>
      <c r="AP185" s="286"/>
      <c r="AQ185" s="286"/>
      <c r="AR185" s="286"/>
      <c r="AS185" s="286"/>
      <c r="AT185" s="286"/>
      <c r="AU185" s="286"/>
      <c r="AV185" s="286"/>
      <c r="AW185" s="286"/>
      <c r="AX185" s="286"/>
      <c r="AY185" s="286"/>
      <c r="AZ185" s="286"/>
      <c r="BA185" s="286"/>
      <c r="BB185" s="286"/>
      <c r="BC185" s="286"/>
      <c r="BD185" s="286"/>
    </row>
    <row r="186" spans="1:56" ht="14.25" customHeight="1">
      <c r="A186" s="386"/>
      <c r="B186" s="277"/>
      <c r="C186" s="298"/>
      <c r="D186" s="298"/>
      <c r="E186" s="537"/>
      <c r="F186" s="219" t="s">
        <v>48</v>
      </c>
      <c r="G186" s="219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56">
        <v>0</v>
      </c>
      <c r="AA186" s="56">
        <v>0</v>
      </c>
      <c r="AB186" s="217">
        <v>0</v>
      </c>
      <c r="AC186" s="286"/>
      <c r="AD186" s="286"/>
      <c r="AE186" s="316"/>
      <c r="AF186" s="286"/>
      <c r="AG186" s="286"/>
      <c r="AH186" s="286"/>
      <c r="AI186" s="286"/>
      <c r="AJ186" s="286"/>
      <c r="AK186" s="286"/>
      <c r="AL186" s="286"/>
      <c r="AM186" s="286"/>
      <c r="AN186" s="286"/>
      <c r="AO186" s="286"/>
      <c r="AP186" s="286"/>
      <c r="AQ186" s="286"/>
      <c r="AR186" s="286"/>
      <c r="AS186" s="286"/>
      <c r="AT186" s="286"/>
      <c r="AU186" s="286"/>
      <c r="AV186" s="286"/>
      <c r="AW186" s="286"/>
      <c r="AX186" s="286"/>
      <c r="AY186" s="286"/>
      <c r="AZ186" s="286"/>
      <c r="BA186" s="286"/>
      <c r="BB186" s="286"/>
      <c r="BC186" s="286"/>
      <c r="BD186" s="286"/>
    </row>
    <row r="187" spans="1:56" ht="31.5">
      <c r="A187" s="386"/>
      <c r="B187" s="277"/>
      <c r="C187" s="298"/>
      <c r="D187" s="298"/>
      <c r="E187" s="537"/>
      <c r="F187" s="219" t="s">
        <v>14</v>
      </c>
      <c r="G187" s="219"/>
      <c r="H187" s="13"/>
      <c r="I187" s="13"/>
      <c r="J187" s="13">
        <v>780.96</v>
      </c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56">
        <v>0</v>
      </c>
      <c r="AA187" s="56">
        <v>0</v>
      </c>
      <c r="AB187" s="217">
        <v>780.96</v>
      </c>
      <c r="AC187" s="286"/>
      <c r="AD187" s="286"/>
      <c r="AE187" s="317"/>
      <c r="AF187" s="286"/>
      <c r="AG187" s="286"/>
      <c r="AH187" s="286"/>
      <c r="AI187" s="286"/>
      <c r="AJ187" s="286"/>
      <c r="AK187" s="286"/>
      <c r="AL187" s="286"/>
      <c r="AM187" s="286"/>
      <c r="AN187" s="286"/>
      <c r="AO187" s="286"/>
      <c r="AP187" s="286"/>
      <c r="AQ187" s="286"/>
      <c r="AR187" s="286"/>
      <c r="AS187" s="286"/>
      <c r="AT187" s="286"/>
      <c r="AU187" s="286"/>
      <c r="AV187" s="286"/>
      <c r="AW187" s="286"/>
      <c r="AX187" s="286"/>
      <c r="AY187" s="286"/>
      <c r="AZ187" s="286"/>
      <c r="BA187" s="286"/>
      <c r="BB187" s="286"/>
      <c r="BC187" s="286"/>
      <c r="BD187" s="286"/>
    </row>
    <row r="188" spans="1:56" ht="31.5">
      <c r="A188" s="387"/>
      <c r="B188" s="278"/>
      <c r="C188" s="299"/>
      <c r="D188" s="299"/>
      <c r="E188" s="538"/>
      <c r="F188" s="130" t="s">
        <v>366</v>
      </c>
      <c r="G188" s="130"/>
      <c r="H188" s="13"/>
      <c r="I188" s="13">
        <v>0</v>
      </c>
      <c r="J188" s="13">
        <v>780.96</v>
      </c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56">
        <v>0</v>
      </c>
      <c r="AA188" s="56">
        <v>0</v>
      </c>
      <c r="AB188" s="217">
        <v>780.96</v>
      </c>
      <c r="AC188" s="287"/>
      <c r="AD188" s="287"/>
      <c r="AE188" s="220"/>
      <c r="AF188" s="287"/>
      <c r="AG188" s="287"/>
      <c r="AH188" s="287"/>
      <c r="AI188" s="287"/>
      <c r="AJ188" s="287"/>
      <c r="AK188" s="287"/>
      <c r="AL188" s="287"/>
      <c r="AM188" s="287"/>
      <c r="AN188" s="287"/>
      <c r="AO188" s="287"/>
      <c r="AP188" s="287"/>
      <c r="AQ188" s="287"/>
      <c r="AR188" s="287"/>
      <c r="AS188" s="287"/>
      <c r="AT188" s="287"/>
      <c r="AU188" s="287"/>
      <c r="AV188" s="287"/>
      <c r="AW188" s="287"/>
      <c r="AX188" s="287"/>
      <c r="AY188" s="287"/>
      <c r="AZ188" s="287"/>
      <c r="BA188" s="287"/>
      <c r="BB188" s="287"/>
      <c r="BC188" s="287"/>
      <c r="BD188" s="287"/>
    </row>
    <row r="189" spans="1:56" ht="15.75" customHeight="1">
      <c r="A189" s="385" t="s">
        <v>626</v>
      </c>
      <c r="B189" s="276" t="s">
        <v>151</v>
      </c>
      <c r="C189" s="297" t="s">
        <v>57</v>
      </c>
      <c r="D189" s="297" t="s">
        <v>15</v>
      </c>
      <c r="E189" s="536">
        <v>3.5400000000000001E-2</v>
      </c>
      <c r="F189" s="219" t="s">
        <v>2</v>
      </c>
      <c r="G189" s="219"/>
      <c r="H189" s="13">
        <v>0</v>
      </c>
      <c r="I189" s="13">
        <v>0</v>
      </c>
      <c r="J189" s="13">
        <v>504.49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/>
      <c r="S189" s="13"/>
      <c r="T189" s="13"/>
      <c r="U189" s="13"/>
      <c r="V189" s="13"/>
      <c r="W189" s="13"/>
      <c r="X189" s="13"/>
      <c r="Y189" s="13"/>
      <c r="Z189" s="56">
        <v>0</v>
      </c>
      <c r="AA189" s="56">
        <v>0</v>
      </c>
      <c r="AB189" s="217">
        <v>504.49</v>
      </c>
      <c r="AC189" s="285" t="s">
        <v>374</v>
      </c>
      <c r="AD189" s="285" t="s">
        <v>261</v>
      </c>
      <c r="AE189" s="315"/>
      <c r="AF189" s="285"/>
      <c r="AG189" s="285"/>
      <c r="AH189" s="285"/>
      <c r="AI189" s="285"/>
      <c r="AJ189" s="285"/>
      <c r="AK189" s="285"/>
      <c r="AL189" s="285"/>
      <c r="AM189" s="285"/>
      <c r="AN189" s="285"/>
      <c r="AO189" s="285"/>
      <c r="AP189" s="285"/>
      <c r="AQ189" s="285"/>
      <c r="AR189" s="285"/>
      <c r="AS189" s="285"/>
      <c r="AT189" s="285"/>
      <c r="AU189" s="285"/>
      <c r="AV189" s="285"/>
      <c r="AW189" s="285"/>
      <c r="AX189" s="285"/>
      <c r="AY189" s="285"/>
      <c r="AZ189" s="285"/>
      <c r="BA189" s="285"/>
      <c r="BB189" s="285"/>
      <c r="BC189" s="285"/>
      <c r="BD189" s="285"/>
    </row>
    <row r="190" spans="1:56">
      <c r="A190" s="386"/>
      <c r="B190" s="277"/>
      <c r="C190" s="298"/>
      <c r="D190" s="298"/>
      <c r="E190" s="537"/>
      <c r="F190" s="219" t="s">
        <v>18</v>
      </c>
      <c r="G190" s="219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56">
        <v>0</v>
      </c>
      <c r="AA190" s="56">
        <v>0</v>
      </c>
      <c r="AB190" s="217">
        <v>0</v>
      </c>
      <c r="AC190" s="286"/>
      <c r="AD190" s="286"/>
      <c r="AE190" s="316"/>
      <c r="AF190" s="286"/>
      <c r="AG190" s="286"/>
      <c r="AH190" s="286"/>
      <c r="AI190" s="286"/>
      <c r="AJ190" s="286"/>
      <c r="AK190" s="286"/>
      <c r="AL190" s="286"/>
      <c r="AM190" s="286"/>
      <c r="AN190" s="286"/>
      <c r="AO190" s="286"/>
      <c r="AP190" s="286"/>
      <c r="AQ190" s="286"/>
      <c r="AR190" s="286"/>
      <c r="AS190" s="286"/>
      <c r="AT190" s="286"/>
      <c r="AU190" s="286"/>
      <c r="AV190" s="286"/>
      <c r="AW190" s="286"/>
      <c r="AX190" s="286"/>
      <c r="AY190" s="286"/>
      <c r="AZ190" s="286"/>
      <c r="BA190" s="286"/>
      <c r="BB190" s="286"/>
      <c r="BC190" s="286"/>
      <c r="BD190" s="286"/>
    </row>
    <row r="191" spans="1:56" ht="14.25" customHeight="1">
      <c r="A191" s="386"/>
      <c r="B191" s="277"/>
      <c r="C191" s="298"/>
      <c r="D191" s="298"/>
      <c r="E191" s="537"/>
      <c r="F191" s="219" t="s">
        <v>48</v>
      </c>
      <c r="G191" s="219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56">
        <v>0</v>
      </c>
      <c r="AA191" s="56">
        <v>0</v>
      </c>
      <c r="AB191" s="217">
        <v>0</v>
      </c>
      <c r="AC191" s="286"/>
      <c r="AD191" s="286"/>
      <c r="AE191" s="316"/>
      <c r="AF191" s="286"/>
      <c r="AG191" s="286"/>
      <c r="AH191" s="286"/>
      <c r="AI191" s="286"/>
      <c r="AJ191" s="286"/>
      <c r="AK191" s="286"/>
      <c r="AL191" s="286"/>
      <c r="AM191" s="286"/>
      <c r="AN191" s="286"/>
      <c r="AO191" s="286"/>
      <c r="AP191" s="286"/>
      <c r="AQ191" s="286"/>
      <c r="AR191" s="286"/>
      <c r="AS191" s="286"/>
      <c r="AT191" s="286"/>
      <c r="AU191" s="286"/>
      <c r="AV191" s="286"/>
      <c r="AW191" s="286"/>
      <c r="AX191" s="286"/>
      <c r="AY191" s="286"/>
      <c r="AZ191" s="286"/>
      <c r="BA191" s="286"/>
      <c r="BB191" s="286"/>
      <c r="BC191" s="286"/>
      <c r="BD191" s="286"/>
    </row>
    <row r="192" spans="1:56" ht="31.5">
      <c r="A192" s="386"/>
      <c r="B192" s="277"/>
      <c r="C192" s="298"/>
      <c r="D192" s="298"/>
      <c r="E192" s="537"/>
      <c r="F192" s="219" t="s">
        <v>14</v>
      </c>
      <c r="G192" s="219"/>
      <c r="H192" s="13"/>
      <c r="I192" s="13"/>
      <c r="J192" s="13">
        <v>504.49</v>
      </c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56">
        <v>0</v>
      </c>
      <c r="AA192" s="56">
        <v>0</v>
      </c>
      <c r="AB192" s="217">
        <v>504.49</v>
      </c>
      <c r="AC192" s="286"/>
      <c r="AD192" s="286"/>
      <c r="AE192" s="317"/>
      <c r="AF192" s="286"/>
      <c r="AG192" s="286"/>
      <c r="AH192" s="286"/>
      <c r="AI192" s="286"/>
      <c r="AJ192" s="286"/>
      <c r="AK192" s="286"/>
      <c r="AL192" s="286"/>
      <c r="AM192" s="286"/>
      <c r="AN192" s="286"/>
      <c r="AO192" s="286"/>
      <c r="AP192" s="286"/>
      <c r="AQ192" s="286"/>
      <c r="AR192" s="286"/>
      <c r="AS192" s="286"/>
      <c r="AT192" s="286"/>
      <c r="AU192" s="286"/>
      <c r="AV192" s="286"/>
      <c r="AW192" s="286"/>
      <c r="AX192" s="286"/>
      <c r="AY192" s="286"/>
      <c r="AZ192" s="286"/>
      <c r="BA192" s="286"/>
      <c r="BB192" s="286"/>
      <c r="BC192" s="286"/>
      <c r="BD192" s="286"/>
    </row>
    <row r="193" spans="1:56" ht="31.5">
      <c r="A193" s="387"/>
      <c r="B193" s="278"/>
      <c r="C193" s="299"/>
      <c r="D193" s="299"/>
      <c r="E193" s="538"/>
      <c r="F193" s="130" t="s">
        <v>366</v>
      </c>
      <c r="G193" s="130"/>
      <c r="H193" s="13"/>
      <c r="I193" s="13">
        <v>0</v>
      </c>
      <c r="J193" s="13">
        <v>504.49</v>
      </c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56">
        <v>0</v>
      </c>
      <c r="AA193" s="56">
        <v>0</v>
      </c>
      <c r="AB193" s="217">
        <v>504.49</v>
      </c>
      <c r="AC193" s="287"/>
      <c r="AD193" s="287"/>
      <c r="AE193" s="220"/>
      <c r="AF193" s="287"/>
      <c r="AG193" s="287"/>
      <c r="AH193" s="287"/>
      <c r="AI193" s="287"/>
      <c r="AJ193" s="287"/>
      <c r="AK193" s="287"/>
      <c r="AL193" s="287"/>
      <c r="AM193" s="287"/>
      <c r="AN193" s="287"/>
      <c r="AO193" s="287"/>
      <c r="AP193" s="287"/>
      <c r="AQ193" s="287"/>
      <c r="AR193" s="287"/>
      <c r="AS193" s="287"/>
      <c r="AT193" s="287"/>
      <c r="AU193" s="287"/>
      <c r="AV193" s="287"/>
      <c r="AW193" s="287"/>
      <c r="AX193" s="287"/>
      <c r="AY193" s="287"/>
      <c r="AZ193" s="287"/>
      <c r="BA193" s="287"/>
      <c r="BB193" s="287"/>
      <c r="BC193" s="287"/>
      <c r="BD193" s="287"/>
    </row>
    <row r="194" spans="1:56" ht="15.75" customHeight="1">
      <c r="A194" s="385" t="s">
        <v>627</v>
      </c>
      <c r="B194" s="276" t="s">
        <v>152</v>
      </c>
      <c r="C194" s="297" t="s">
        <v>57</v>
      </c>
      <c r="D194" s="297" t="s">
        <v>15</v>
      </c>
      <c r="E194" s="536">
        <v>3.5400000000000001E-2</v>
      </c>
      <c r="F194" s="219" t="s">
        <v>2</v>
      </c>
      <c r="G194" s="219"/>
      <c r="H194" s="13">
        <v>0</v>
      </c>
      <c r="I194" s="13">
        <v>0</v>
      </c>
      <c r="J194" s="13">
        <v>1008.98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/>
      <c r="S194" s="13"/>
      <c r="T194" s="13"/>
      <c r="U194" s="13"/>
      <c r="V194" s="13"/>
      <c r="W194" s="13"/>
      <c r="X194" s="13"/>
      <c r="Y194" s="13"/>
      <c r="Z194" s="56">
        <v>0</v>
      </c>
      <c r="AA194" s="56">
        <v>0</v>
      </c>
      <c r="AB194" s="217">
        <v>1008.98</v>
      </c>
      <c r="AC194" s="285" t="s">
        <v>374</v>
      </c>
      <c r="AD194" s="285" t="s">
        <v>261</v>
      </c>
      <c r="AE194" s="315"/>
      <c r="AF194" s="285"/>
      <c r="AG194" s="285"/>
      <c r="AH194" s="285"/>
      <c r="AI194" s="285"/>
      <c r="AJ194" s="285"/>
      <c r="AK194" s="285"/>
      <c r="AL194" s="285"/>
      <c r="AM194" s="285"/>
      <c r="AN194" s="285"/>
      <c r="AO194" s="285"/>
      <c r="AP194" s="285"/>
      <c r="AQ194" s="285"/>
      <c r="AR194" s="285"/>
      <c r="AS194" s="285"/>
      <c r="AT194" s="285"/>
      <c r="AU194" s="285"/>
      <c r="AV194" s="285"/>
      <c r="AW194" s="285"/>
      <c r="AX194" s="285"/>
      <c r="AY194" s="285"/>
      <c r="AZ194" s="285"/>
      <c r="BA194" s="285"/>
      <c r="BB194" s="285"/>
      <c r="BC194" s="285"/>
      <c r="BD194" s="285"/>
    </row>
    <row r="195" spans="1:56">
      <c r="A195" s="386"/>
      <c r="B195" s="277"/>
      <c r="C195" s="298"/>
      <c r="D195" s="298"/>
      <c r="E195" s="537"/>
      <c r="F195" s="219" t="s">
        <v>18</v>
      </c>
      <c r="G195" s="219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56">
        <v>0</v>
      </c>
      <c r="AA195" s="56">
        <v>0</v>
      </c>
      <c r="AB195" s="217">
        <v>0</v>
      </c>
      <c r="AC195" s="286"/>
      <c r="AD195" s="286"/>
      <c r="AE195" s="316"/>
      <c r="AF195" s="286"/>
      <c r="AG195" s="286"/>
      <c r="AH195" s="286"/>
      <c r="AI195" s="286"/>
      <c r="AJ195" s="286"/>
      <c r="AK195" s="286"/>
      <c r="AL195" s="286"/>
      <c r="AM195" s="286"/>
      <c r="AN195" s="286"/>
      <c r="AO195" s="286"/>
      <c r="AP195" s="286"/>
      <c r="AQ195" s="286"/>
      <c r="AR195" s="286"/>
      <c r="AS195" s="286"/>
      <c r="AT195" s="286"/>
      <c r="AU195" s="286"/>
      <c r="AV195" s="286"/>
      <c r="AW195" s="286"/>
      <c r="AX195" s="286"/>
      <c r="AY195" s="286"/>
      <c r="AZ195" s="286"/>
      <c r="BA195" s="286"/>
      <c r="BB195" s="286"/>
      <c r="BC195" s="286"/>
      <c r="BD195" s="286"/>
    </row>
    <row r="196" spans="1:56" ht="14.25" customHeight="1">
      <c r="A196" s="386"/>
      <c r="B196" s="277"/>
      <c r="C196" s="298"/>
      <c r="D196" s="298"/>
      <c r="E196" s="537"/>
      <c r="F196" s="219" t="s">
        <v>48</v>
      </c>
      <c r="G196" s="219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56">
        <v>0</v>
      </c>
      <c r="AA196" s="56">
        <v>0</v>
      </c>
      <c r="AB196" s="217">
        <v>0</v>
      </c>
      <c r="AC196" s="286"/>
      <c r="AD196" s="286"/>
      <c r="AE196" s="316"/>
      <c r="AF196" s="286"/>
      <c r="AG196" s="286"/>
      <c r="AH196" s="286"/>
      <c r="AI196" s="286"/>
      <c r="AJ196" s="286"/>
      <c r="AK196" s="286"/>
      <c r="AL196" s="286"/>
      <c r="AM196" s="286"/>
      <c r="AN196" s="286"/>
      <c r="AO196" s="286"/>
      <c r="AP196" s="286"/>
      <c r="AQ196" s="286"/>
      <c r="AR196" s="286"/>
      <c r="AS196" s="286"/>
      <c r="AT196" s="286"/>
      <c r="AU196" s="286"/>
      <c r="AV196" s="286"/>
      <c r="AW196" s="286"/>
      <c r="AX196" s="286"/>
      <c r="AY196" s="286"/>
      <c r="AZ196" s="286"/>
      <c r="BA196" s="286"/>
      <c r="BB196" s="286"/>
      <c r="BC196" s="286"/>
      <c r="BD196" s="286"/>
    </row>
    <row r="197" spans="1:56" ht="31.5">
      <c r="A197" s="386"/>
      <c r="B197" s="277"/>
      <c r="C197" s="298"/>
      <c r="D197" s="298"/>
      <c r="E197" s="537"/>
      <c r="F197" s="219" t="s">
        <v>14</v>
      </c>
      <c r="G197" s="219"/>
      <c r="H197" s="13"/>
      <c r="I197" s="13"/>
      <c r="J197" s="13">
        <v>1008.98</v>
      </c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56">
        <v>0</v>
      </c>
      <c r="AA197" s="56">
        <v>0</v>
      </c>
      <c r="AB197" s="217">
        <v>1008.98</v>
      </c>
      <c r="AC197" s="286"/>
      <c r="AD197" s="286"/>
      <c r="AE197" s="317"/>
      <c r="AF197" s="286"/>
      <c r="AG197" s="286"/>
      <c r="AH197" s="286"/>
      <c r="AI197" s="286"/>
      <c r="AJ197" s="286"/>
      <c r="AK197" s="286"/>
      <c r="AL197" s="286"/>
      <c r="AM197" s="286"/>
      <c r="AN197" s="286"/>
      <c r="AO197" s="286"/>
      <c r="AP197" s="286"/>
      <c r="AQ197" s="286"/>
      <c r="AR197" s="286"/>
      <c r="AS197" s="286"/>
      <c r="AT197" s="286"/>
      <c r="AU197" s="286"/>
      <c r="AV197" s="286"/>
      <c r="AW197" s="286"/>
      <c r="AX197" s="286"/>
      <c r="AY197" s="286"/>
      <c r="AZ197" s="286"/>
      <c r="BA197" s="286"/>
      <c r="BB197" s="286"/>
      <c r="BC197" s="286"/>
      <c r="BD197" s="286"/>
    </row>
    <row r="198" spans="1:56" ht="31.5">
      <c r="A198" s="387"/>
      <c r="B198" s="278"/>
      <c r="C198" s="299"/>
      <c r="D198" s="299"/>
      <c r="E198" s="538"/>
      <c r="F198" s="130" t="s">
        <v>366</v>
      </c>
      <c r="G198" s="130"/>
      <c r="H198" s="13"/>
      <c r="I198" s="13">
        <v>0</v>
      </c>
      <c r="J198" s="13">
        <v>1008.98</v>
      </c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56">
        <v>0</v>
      </c>
      <c r="AA198" s="56">
        <v>0</v>
      </c>
      <c r="AB198" s="217">
        <v>1008.98</v>
      </c>
      <c r="AC198" s="287"/>
      <c r="AD198" s="287"/>
      <c r="AE198" s="220"/>
      <c r="AF198" s="287"/>
      <c r="AG198" s="287"/>
      <c r="AH198" s="287"/>
      <c r="AI198" s="287"/>
      <c r="AJ198" s="287"/>
      <c r="AK198" s="287"/>
      <c r="AL198" s="287"/>
      <c r="AM198" s="287"/>
      <c r="AN198" s="287"/>
      <c r="AO198" s="287"/>
      <c r="AP198" s="287"/>
      <c r="AQ198" s="287"/>
      <c r="AR198" s="287"/>
      <c r="AS198" s="287"/>
      <c r="AT198" s="287"/>
      <c r="AU198" s="287"/>
      <c r="AV198" s="287"/>
      <c r="AW198" s="287"/>
      <c r="AX198" s="287"/>
      <c r="AY198" s="287"/>
      <c r="AZ198" s="287"/>
      <c r="BA198" s="287"/>
      <c r="BB198" s="287"/>
      <c r="BC198" s="287"/>
      <c r="BD198" s="287"/>
    </row>
    <row r="199" spans="1:56" collapsed="1">
      <c r="A199" s="388" t="s">
        <v>27</v>
      </c>
      <c r="B199" s="264" t="s">
        <v>256</v>
      </c>
      <c r="C199" s="265"/>
      <c r="D199" s="265"/>
      <c r="E199" s="266"/>
      <c r="F199" s="14" t="s">
        <v>2</v>
      </c>
      <c r="G199" s="15">
        <v>7270.2155000000002</v>
      </c>
      <c r="H199" s="15">
        <v>67494.31</v>
      </c>
      <c r="I199" s="15">
        <v>47125.700000000004</v>
      </c>
      <c r="J199" s="15">
        <v>58853.09</v>
      </c>
      <c r="K199" s="15">
        <v>108015.61</v>
      </c>
      <c r="L199" s="15">
        <v>111148.04000000001</v>
      </c>
      <c r="M199" s="15">
        <v>11984.64</v>
      </c>
      <c r="N199" s="15">
        <v>12332.199999999999</v>
      </c>
      <c r="O199" s="15">
        <v>12689.829999999998</v>
      </c>
      <c r="P199" s="15">
        <v>13057.84</v>
      </c>
      <c r="Q199" s="15">
        <v>0</v>
      </c>
      <c r="R199" s="15"/>
      <c r="S199" s="15"/>
      <c r="T199" s="15"/>
      <c r="U199" s="15"/>
      <c r="V199" s="15"/>
      <c r="W199" s="15"/>
      <c r="X199" s="15"/>
      <c r="Y199" s="15"/>
      <c r="Z199" s="16">
        <v>50064.509999999995</v>
      </c>
      <c r="AA199" s="16">
        <v>0</v>
      </c>
      <c r="AB199" s="17">
        <v>442701.26000000007</v>
      </c>
      <c r="AC199" s="465"/>
      <c r="AD199" s="465"/>
      <c r="AE199" s="465"/>
      <c r="AF199" s="465"/>
      <c r="AG199" s="533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533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533"/>
      <c r="BD199" s="533"/>
    </row>
    <row r="200" spans="1:56">
      <c r="A200" s="389"/>
      <c r="B200" s="267"/>
      <c r="C200" s="268"/>
      <c r="D200" s="268"/>
      <c r="E200" s="269"/>
      <c r="F200" s="14" t="s">
        <v>18</v>
      </c>
      <c r="G200" s="15">
        <v>6906.7047250000005</v>
      </c>
      <c r="H200" s="15">
        <v>54966.638999999996</v>
      </c>
      <c r="I200" s="15">
        <v>35880.968000000001</v>
      </c>
      <c r="J200" s="15">
        <v>46241.601499999997</v>
      </c>
      <c r="K200" s="15">
        <v>90406.959000000003</v>
      </c>
      <c r="L200" s="15">
        <v>93028.75</v>
      </c>
      <c r="M200" s="15">
        <v>10869.738499999999</v>
      </c>
      <c r="N200" s="15">
        <v>11184.967499999999</v>
      </c>
      <c r="O200" s="15">
        <v>11509.325999999999</v>
      </c>
      <c r="P200" s="15">
        <v>11843.099</v>
      </c>
      <c r="Q200" s="15">
        <v>0</v>
      </c>
      <c r="R200" s="15"/>
      <c r="S200" s="15"/>
      <c r="T200" s="15"/>
      <c r="U200" s="15"/>
      <c r="V200" s="15"/>
      <c r="W200" s="15"/>
      <c r="X200" s="15"/>
      <c r="Y200" s="15"/>
      <c r="Z200" s="16">
        <v>45407.131000000001</v>
      </c>
      <c r="AA200" s="16">
        <v>0</v>
      </c>
      <c r="AB200" s="17">
        <v>365932.04849999998</v>
      </c>
      <c r="AC200" s="466"/>
      <c r="AD200" s="466"/>
      <c r="AE200" s="466"/>
      <c r="AF200" s="466"/>
      <c r="AG200" s="534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534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534"/>
      <c r="BD200" s="534"/>
    </row>
    <row r="201" spans="1:56">
      <c r="A201" s="389"/>
      <c r="B201" s="267"/>
      <c r="C201" s="268"/>
      <c r="D201" s="268"/>
      <c r="E201" s="269"/>
      <c r="F201" s="14" t="s">
        <v>48</v>
      </c>
      <c r="G201" s="15">
        <v>363.51077500000002</v>
      </c>
      <c r="H201" s="15">
        <v>2892.9809999999998</v>
      </c>
      <c r="I201" s="15">
        <v>1888.4720000000002</v>
      </c>
      <c r="J201" s="15">
        <v>2433.7685000000001</v>
      </c>
      <c r="K201" s="15">
        <v>4758.2610000000004</v>
      </c>
      <c r="L201" s="15">
        <v>4896.25</v>
      </c>
      <c r="M201" s="15">
        <v>1114.9014999999999</v>
      </c>
      <c r="N201" s="15">
        <v>1147.2325000000001</v>
      </c>
      <c r="O201" s="15">
        <v>1180.5039999999999</v>
      </c>
      <c r="P201" s="15">
        <v>1214.741</v>
      </c>
      <c r="Q201" s="15">
        <v>0</v>
      </c>
      <c r="R201" s="15"/>
      <c r="S201" s="15"/>
      <c r="T201" s="15"/>
      <c r="U201" s="15"/>
      <c r="V201" s="15"/>
      <c r="W201" s="15"/>
      <c r="X201" s="15"/>
      <c r="Y201" s="15"/>
      <c r="Z201" s="16">
        <v>4657.3789999999999</v>
      </c>
      <c r="AA201" s="16">
        <v>0</v>
      </c>
      <c r="AB201" s="17">
        <v>21527.111499999999</v>
      </c>
      <c r="AC201" s="466"/>
      <c r="AD201" s="466"/>
      <c r="AE201" s="466"/>
      <c r="AF201" s="466"/>
      <c r="AG201" s="534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534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534"/>
      <c r="BD201" s="534"/>
    </row>
    <row r="202" spans="1:56" ht="31.5">
      <c r="A202" s="390"/>
      <c r="B202" s="270"/>
      <c r="C202" s="271"/>
      <c r="D202" s="271"/>
      <c r="E202" s="272"/>
      <c r="F202" s="20" t="s">
        <v>14</v>
      </c>
      <c r="G202" s="15">
        <v>0</v>
      </c>
      <c r="H202" s="15">
        <v>9634.69</v>
      </c>
      <c r="I202" s="15">
        <v>9356.26</v>
      </c>
      <c r="J202" s="15">
        <v>10177.720000000001</v>
      </c>
      <c r="K202" s="15">
        <v>12850.39</v>
      </c>
      <c r="L202" s="15">
        <v>13223.04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15"/>
      <c r="S202" s="15"/>
      <c r="T202" s="15"/>
      <c r="U202" s="15"/>
      <c r="V202" s="15"/>
      <c r="W202" s="15"/>
      <c r="X202" s="15"/>
      <c r="Y202" s="15"/>
      <c r="Z202" s="16">
        <v>0</v>
      </c>
      <c r="AA202" s="16">
        <v>0</v>
      </c>
      <c r="AB202" s="17">
        <v>55242.1</v>
      </c>
      <c r="AC202" s="467"/>
      <c r="AD202" s="467"/>
      <c r="AE202" s="467"/>
      <c r="AF202" s="467"/>
      <c r="AG202" s="535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535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535"/>
      <c r="BD202" s="535"/>
    </row>
    <row r="203" spans="1:56">
      <c r="A203" s="291" t="s">
        <v>569</v>
      </c>
      <c r="B203" s="276" t="s">
        <v>126</v>
      </c>
      <c r="C203" s="297" t="s">
        <v>58</v>
      </c>
      <c r="D203" s="403" t="s">
        <v>15</v>
      </c>
      <c r="E203" s="306">
        <v>5.4429999999999996</v>
      </c>
      <c r="F203" s="219" t="s">
        <v>2</v>
      </c>
      <c r="G203" s="219"/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11441.83</v>
      </c>
      <c r="N203" s="13">
        <v>11773.65</v>
      </c>
      <c r="O203" s="13">
        <v>12115.08</v>
      </c>
      <c r="P203" s="13">
        <v>12466.42</v>
      </c>
      <c r="Q203" s="13"/>
      <c r="R203" s="13"/>
      <c r="S203" s="13"/>
      <c r="T203" s="13"/>
      <c r="U203" s="13"/>
      <c r="V203" s="13"/>
      <c r="W203" s="13"/>
      <c r="X203" s="13"/>
      <c r="Y203" s="13"/>
      <c r="Z203" s="56">
        <v>47796.979999999996</v>
      </c>
      <c r="AA203" s="56">
        <v>0</v>
      </c>
      <c r="AB203" s="217">
        <v>47796.979999999996</v>
      </c>
      <c r="AC203" s="285" t="s">
        <v>374</v>
      </c>
      <c r="AD203" s="285" t="s">
        <v>261</v>
      </c>
      <c r="AE203" s="315"/>
      <c r="AF203" s="315"/>
      <c r="AG203" s="409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409"/>
      <c r="AS203" s="56"/>
      <c r="AT203" s="56"/>
      <c r="AU203" s="56"/>
      <c r="AV203" s="56"/>
      <c r="AW203" s="56"/>
      <c r="AX203" s="56"/>
      <c r="AY203" s="56"/>
      <c r="AZ203" s="56"/>
      <c r="BA203" s="56"/>
      <c r="BB203" s="56"/>
      <c r="BC203" s="409"/>
      <c r="BD203" s="409"/>
    </row>
    <row r="204" spans="1:56">
      <c r="A204" s="292"/>
      <c r="B204" s="277"/>
      <c r="C204" s="298"/>
      <c r="D204" s="404"/>
      <c r="E204" s="307"/>
      <c r="F204" s="219" t="s">
        <v>18</v>
      </c>
      <c r="G204" s="219"/>
      <c r="H204" s="13"/>
      <c r="I204" s="13"/>
      <c r="J204" s="13"/>
      <c r="K204" s="13"/>
      <c r="L204" s="13"/>
      <c r="M204" s="13">
        <v>10869.738499999999</v>
      </c>
      <c r="N204" s="13">
        <v>11184.967499999999</v>
      </c>
      <c r="O204" s="13">
        <v>11509.325999999999</v>
      </c>
      <c r="P204" s="13">
        <v>11843.099</v>
      </c>
      <c r="Q204" s="13"/>
      <c r="R204" s="13"/>
      <c r="S204" s="13"/>
      <c r="T204" s="13"/>
      <c r="U204" s="13"/>
      <c r="V204" s="13"/>
      <c r="W204" s="13"/>
      <c r="X204" s="13"/>
      <c r="Y204" s="13"/>
      <c r="Z204" s="56">
        <v>45407.131000000001</v>
      </c>
      <c r="AA204" s="56">
        <v>0</v>
      </c>
      <c r="AB204" s="217">
        <v>45407.131000000001</v>
      </c>
      <c r="AC204" s="298"/>
      <c r="AD204" s="298"/>
      <c r="AE204" s="316"/>
      <c r="AF204" s="316"/>
      <c r="AG204" s="410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410"/>
      <c r="AS204" s="56"/>
      <c r="AT204" s="56"/>
      <c r="AU204" s="56"/>
      <c r="AV204" s="56"/>
      <c r="AW204" s="56"/>
      <c r="AX204" s="56"/>
      <c r="AY204" s="56"/>
      <c r="AZ204" s="56"/>
      <c r="BA204" s="56"/>
      <c r="BB204" s="56"/>
      <c r="BC204" s="410"/>
      <c r="BD204" s="410"/>
    </row>
    <row r="205" spans="1:56">
      <c r="A205" s="292"/>
      <c r="B205" s="277"/>
      <c r="C205" s="298"/>
      <c r="D205" s="404"/>
      <c r="E205" s="307"/>
      <c r="F205" s="219" t="s">
        <v>48</v>
      </c>
      <c r="G205" s="219"/>
      <c r="H205" s="13"/>
      <c r="I205" s="13"/>
      <c r="J205" s="13"/>
      <c r="K205" s="13"/>
      <c r="L205" s="13"/>
      <c r="M205" s="13">
        <v>572.0915</v>
      </c>
      <c r="N205" s="13">
        <v>588.6825</v>
      </c>
      <c r="O205" s="13">
        <v>605.75400000000002</v>
      </c>
      <c r="P205" s="13">
        <v>623.32100000000003</v>
      </c>
      <c r="Q205" s="13"/>
      <c r="R205" s="13"/>
      <c r="S205" s="13"/>
      <c r="T205" s="13"/>
      <c r="U205" s="13"/>
      <c r="V205" s="13"/>
      <c r="W205" s="13"/>
      <c r="X205" s="13"/>
      <c r="Y205" s="13"/>
      <c r="Z205" s="56">
        <v>2389.8489999999997</v>
      </c>
      <c r="AA205" s="56">
        <v>0</v>
      </c>
      <c r="AB205" s="217">
        <v>2389.8489999999997</v>
      </c>
      <c r="AC205" s="298"/>
      <c r="AD205" s="298"/>
      <c r="AE205" s="316"/>
      <c r="AF205" s="316"/>
      <c r="AG205" s="410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410"/>
      <c r="AS205" s="56"/>
      <c r="AT205" s="56"/>
      <c r="AU205" s="56"/>
      <c r="AV205" s="56"/>
      <c r="AW205" s="56"/>
      <c r="AX205" s="56"/>
      <c r="AY205" s="56"/>
      <c r="AZ205" s="56"/>
      <c r="BA205" s="56"/>
      <c r="BB205" s="56"/>
      <c r="BC205" s="410"/>
      <c r="BD205" s="410"/>
    </row>
    <row r="206" spans="1:56" ht="31.5">
      <c r="A206" s="293"/>
      <c r="B206" s="278"/>
      <c r="C206" s="299"/>
      <c r="D206" s="405"/>
      <c r="E206" s="308"/>
      <c r="F206" s="219" t="s">
        <v>14</v>
      </c>
      <c r="G206" s="219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56">
        <v>0</v>
      </c>
      <c r="AA206" s="56">
        <v>0</v>
      </c>
      <c r="AB206" s="217">
        <v>0</v>
      </c>
      <c r="AC206" s="299"/>
      <c r="AD206" s="299"/>
      <c r="AE206" s="317"/>
      <c r="AF206" s="317"/>
      <c r="AG206" s="411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411"/>
      <c r="AS206" s="56"/>
      <c r="AT206" s="56"/>
      <c r="AU206" s="56"/>
      <c r="AV206" s="56"/>
      <c r="AW206" s="56"/>
      <c r="AX206" s="56"/>
      <c r="AY206" s="56"/>
      <c r="AZ206" s="56"/>
      <c r="BA206" s="56"/>
      <c r="BB206" s="56"/>
      <c r="BC206" s="411"/>
      <c r="BD206" s="411"/>
    </row>
    <row r="207" spans="1:56">
      <c r="A207" s="291" t="s">
        <v>577</v>
      </c>
      <c r="B207" s="276" t="s">
        <v>153</v>
      </c>
      <c r="C207" s="297" t="s">
        <v>58</v>
      </c>
      <c r="D207" s="303" t="s">
        <v>15</v>
      </c>
      <c r="E207" s="501">
        <v>15.5</v>
      </c>
      <c r="F207" s="219" t="s">
        <v>2</v>
      </c>
      <c r="G207" s="219"/>
      <c r="H207" s="13">
        <v>27081.34</v>
      </c>
      <c r="I207" s="13">
        <v>37769.440000000002</v>
      </c>
      <c r="J207" s="13">
        <v>48675.37</v>
      </c>
      <c r="K207" s="13">
        <v>95165.22</v>
      </c>
      <c r="L207" s="13">
        <v>97925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/>
      <c r="S207" s="13"/>
      <c r="T207" s="13"/>
      <c r="U207" s="13"/>
      <c r="V207" s="13"/>
      <c r="W207" s="13"/>
      <c r="X207" s="13"/>
      <c r="Y207" s="13"/>
      <c r="Z207" s="56">
        <v>0</v>
      </c>
      <c r="AA207" s="56">
        <v>0</v>
      </c>
      <c r="AB207" s="217">
        <v>306616.37</v>
      </c>
      <c r="AC207" s="285" t="s">
        <v>374</v>
      </c>
      <c r="AD207" s="285" t="s">
        <v>261</v>
      </c>
      <c r="AE207" s="297" t="s">
        <v>322</v>
      </c>
      <c r="AF207" s="297" t="s">
        <v>361</v>
      </c>
      <c r="AG207" s="409">
        <v>382.66999999999996</v>
      </c>
      <c r="AH207" s="125">
        <v>99.86</v>
      </c>
      <c r="AI207" s="125">
        <v>163.22</v>
      </c>
      <c r="AJ207" s="125">
        <v>119.59</v>
      </c>
      <c r="AK207" s="124"/>
      <c r="AL207" s="56"/>
      <c r="AM207" s="56"/>
      <c r="AN207" s="56"/>
      <c r="AO207" s="56"/>
      <c r="AP207" s="56"/>
      <c r="AQ207" s="56"/>
      <c r="AR207" s="282">
        <v>15621.55</v>
      </c>
      <c r="AS207" s="56">
        <v>3910.09</v>
      </c>
      <c r="AT207" s="56">
        <v>6646.65</v>
      </c>
      <c r="AU207" s="56">
        <v>5064.8100000000004</v>
      </c>
      <c r="AV207" s="56"/>
      <c r="AW207" s="56"/>
      <c r="AX207" s="56"/>
      <c r="AY207" s="56"/>
      <c r="AZ207" s="56"/>
      <c r="BA207" s="56"/>
      <c r="BB207" s="56"/>
      <c r="BC207" s="409" t="s">
        <v>362</v>
      </c>
      <c r="BD207" s="530">
        <v>19.627781494153911</v>
      </c>
    </row>
    <row r="208" spans="1:56">
      <c r="A208" s="292"/>
      <c r="B208" s="277"/>
      <c r="C208" s="298"/>
      <c r="D208" s="304"/>
      <c r="E208" s="502"/>
      <c r="F208" s="219" t="s">
        <v>18</v>
      </c>
      <c r="G208" s="219"/>
      <c r="H208" s="13">
        <v>25727.272999999997</v>
      </c>
      <c r="I208" s="13">
        <v>35880.968000000001</v>
      </c>
      <c r="J208" s="13">
        <v>46241.601499999997</v>
      </c>
      <c r="K208" s="13">
        <v>90406.959000000003</v>
      </c>
      <c r="L208" s="13">
        <v>93028.75</v>
      </c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56">
        <v>0</v>
      </c>
      <c r="AA208" s="56">
        <v>0</v>
      </c>
      <c r="AB208" s="217">
        <v>291285.5515</v>
      </c>
      <c r="AC208" s="298"/>
      <c r="AD208" s="298"/>
      <c r="AE208" s="298"/>
      <c r="AF208" s="298"/>
      <c r="AG208" s="410"/>
      <c r="AH208" s="234"/>
      <c r="AI208" s="234"/>
      <c r="AJ208" s="234"/>
      <c r="AK208" s="56"/>
      <c r="AL208" s="56"/>
      <c r="AM208" s="56"/>
      <c r="AN208" s="56"/>
      <c r="AO208" s="56"/>
      <c r="AP208" s="56"/>
      <c r="AQ208" s="56"/>
      <c r="AR208" s="410"/>
      <c r="AS208" s="56"/>
      <c r="AT208" s="56"/>
      <c r="AU208" s="56"/>
      <c r="AV208" s="56"/>
      <c r="AW208" s="56"/>
      <c r="AX208" s="56"/>
      <c r="AY208" s="56"/>
      <c r="AZ208" s="56"/>
      <c r="BA208" s="56"/>
      <c r="BB208" s="56"/>
      <c r="BC208" s="410"/>
      <c r="BD208" s="531"/>
    </row>
    <row r="209" spans="1:56">
      <c r="A209" s="292"/>
      <c r="B209" s="277"/>
      <c r="C209" s="298"/>
      <c r="D209" s="304"/>
      <c r="E209" s="502"/>
      <c r="F209" s="219" t="s">
        <v>48</v>
      </c>
      <c r="G209" s="219"/>
      <c r="H209" s="13">
        <v>1354.067</v>
      </c>
      <c r="I209" s="13">
        <v>1888.4720000000002</v>
      </c>
      <c r="J209" s="13">
        <v>2433.7685000000001</v>
      </c>
      <c r="K209" s="13">
        <v>4758.2610000000004</v>
      </c>
      <c r="L209" s="13">
        <v>4896.25</v>
      </c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56">
        <v>0</v>
      </c>
      <c r="AA209" s="56">
        <v>0</v>
      </c>
      <c r="AB209" s="217">
        <v>15330.818500000001</v>
      </c>
      <c r="AC209" s="298"/>
      <c r="AD209" s="298"/>
      <c r="AE209" s="298"/>
      <c r="AF209" s="298"/>
      <c r="AG209" s="410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410"/>
      <c r="AS209" s="56"/>
      <c r="AT209" s="56"/>
      <c r="AU209" s="56"/>
      <c r="AV209" s="56"/>
      <c r="AW209" s="56"/>
      <c r="AX209" s="56"/>
      <c r="AY209" s="56"/>
      <c r="AZ209" s="56"/>
      <c r="BA209" s="56"/>
      <c r="BB209" s="56"/>
      <c r="BC209" s="410"/>
      <c r="BD209" s="531"/>
    </row>
    <row r="210" spans="1:56" ht="31.5">
      <c r="A210" s="293"/>
      <c r="B210" s="278"/>
      <c r="C210" s="299"/>
      <c r="D210" s="305"/>
      <c r="E210" s="503"/>
      <c r="F210" s="219" t="s">
        <v>14</v>
      </c>
      <c r="G210" s="219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56">
        <v>0</v>
      </c>
      <c r="AA210" s="56">
        <v>0</v>
      </c>
      <c r="AB210" s="217">
        <v>0</v>
      </c>
      <c r="AC210" s="299"/>
      <c r="AD210" s="299"/>
      <c r="AE210" s="299"/>
      <c r="AF210" s="299"/>
      <c r="AG210" s="411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411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  <c r="BC210" s="411"/>
      <c r="BD210" s="532"/>
    </row>
    <row r="211" spans="1:56">
      <c r="A211" s="291" t="s">
        <v>578</v>
      </c>
      <c r="B211" s="510" t="s">
        <v>154</v>
      </c>
      <c r="C211" s="297" t="s">
        <v>58</v>
      </c>
      <c r="D211" s="303" t="s">
        <v>15</v>
      </c>
      <c r="E211" s="501">
        <v>1.8</v>
      </c>
      <c r="F211" s="219" t="s">
        <v>2</v>
      </c>
      <c r="G211" s="219"/>
      <c r="H211" s="13">
        <v>30778.28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/>
      <c r="S211" s="13"/>
      <c r="T211" s="13"/>
      <c r="U211" s="13"/>
      <c r="V211" s="13"/>
      <c r="W211" s="13"/>
      <c r="X211" s="13"/>
      <c r="Y211" s="13"/>
      <c r="Z211" s="56">
        <v>0</v>
      </c>
      <c r="AA211" s="56">
        <v>0</v>
      </c>
      <c r="AB211" s="217">
        <v>30778.28</v>
      </c>
      <c r="AC211" s="285" t="s">
        <v>374</v>
      </c>
      <c r="AD211" s="285" t="s">
        <v>261</v>
      </c>
      <c r="AE211" s="297" t="s">
        <v>322</v>
      </c>
      <c r="AF211" s="297" t="s">
        <v>322</v>
      </c>
      <c r="AG211" s="409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409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  <c r="BC211" s="409"/>
      <c r="BD211" s="409"/>
    </row>
    <row r="212" spans="1:56">
      <c r="A212" s="292"/>
      <c r="B212" s="511"/>
      <c r="C212" s="298"/>
      <c r="D212" s="304"/>
      <c r="E212" s="502"/>
      <c r="F212" s="219" t="s">
        <v>18</v>
      </c>
      <c r="G212" s="219"/>
      <c r="H212" s="13">
        <v>29239.365999999998</v>
      </c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56">
        <v>0</v>
      </c>
      <c r="AA212" s="56">
        <v>0</v>
      </c>
      <c r="AB212" s="217">
        <v>29239.365999999998</v>
      </c>
      <c r="AC212" s="298"/>
      <c r="AD212" s="298"/>
      <c r="AE212" s="298"/>
      <c r="AF212" s="298"/>
      <c r="AG212" s="410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410"/>
      <c r="AS212" s="56"/>
      <c r="AT212" s="56"/>
      <c r="AU212" s="56"/>
      <c r="AV212" s="56"/>
      <c r="AW212" s="56"/>
      <c r="AX212" s="56"/>
      <c r="AY212" s="56"/>
      <c r="AZ212" s="56"/>
      <c r="BA212" s="56"/>
      <c r="BB212" s="56"/>
      <c r="BC212" s="410"/>
      <c r="BD212" s="410"/>
    </row>
    <row r="213" spans="1:56">
      <c r="A213" s="292"/>
      <c r="B213" s="511"/>
      <c r="C213" s="298"/>
      <c r="D213" s="304"/>
      <c r="E213" s="502"/>
      <c r="F213" s="219" t="s">
        <v>48</v>
      </c>
      <c r="G213" s="219"/>
      <c r="H213" s="13">
        <v>1538.914</v>
      </c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56">
        <v>0</v>
      </c>
      <c r="AA213" s="56">
        <v>0</v>
      </c>
      <c r="AB213" s="217">
        <v>1538.914</v>
      </c>
      <c r="AC213" s="298"/>
      <c r="AD213" s="298"/>
      <c r="AE213" s="298"/>
      <c r="AF213" s="298"/>
      <c r="AG213" s="410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410"/>
      <c r="AS213" s="56"/>
      <c r="AT213" s="56"/>
      <c r="AU213" s="56"/>
      <c r="AV213" s="56"/>
      <c r="AW213" s="56"/>
      <c r="AX213" s="56"/>
      <c r="AY213" s="56"/>
      <c r="AZ213" s="56"/>
      <c r="BA213" s="56"/>
      <c r="BB213" s="56"/>
      <c r="BC213" s="410"/>
      <c r="BD213" s="410"/>
    </row>
    <row r="214" spans="1:56" ht="31.5">
      <c r="A214" s="293"/>
      <c r="B214" s="512"/>
      <c r="C214" s="299"/>
      <c r="D214" s="305"/>
      <c r="E214" s="503"/>
      <c r="F214" s="219" t="s">
        <v>14</v>
      </c>
      <c r="G214" s="219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56">
        <v>0</v>
      </c>
      <c r="AA214" s="56">
        <v>0</v>
      </c>
      <c r="AB214" s="217">
        <v>0</v>
      </c>
      <c r="AC214" s="299"/>
      <c r="AD214" s="299"/>
      <c r="AE214" s="299"/>
      <c r="AF214" s="299"/>
      <c r="AG214" s="411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411"/>
      <c r="AS214" s="56"/>
      <c r="AT214" s="56"/>
      <c r="AU214" s="56"/>
      <c r="AV214" s="56"/>
      <c r="AW214" s="56"/>
      <c r="AX214" s="56"/>
      <c r="AY214" s="56"/>
      <c r="AZ214" s="56"/>
      <c r="BA214" s="56"/>
      <c r="BB214" s="56"/>
      <c r="BC214" s="411"/>
      <c r="BD214" s="411"/>
    </row>
    <row r="215" spans="1:56" ht="15.75" customHeight="1">
      <c r="A215" s="291" t="s">
        <v>589</v>
      </c>
      <c r="B215" s="276" t="s">
        <v>159</v>
      </c>
      <c r="C215" s="297" t="s">
        <v>58</v>
      </c>
      <c r="D215" s="297" t="s">
        <v>16</v>
      </c>
      <c r="E215" s="297">
        <v>30</v>
      </c>
      <c r="F215" s="219" t="s">
        <v>2</v>
      </c>
      <c r="G215" s="219"/>
      <c r="H215" s="13">
        <v>1190.1400000000001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/>
      <c r="S215" s="13"/>
      <c r="T215" s="13"/>
      <c r="U215" s="13"/>
      <c r="V215" s="13"/>
      <c r="W215" s="13"/>
      <c r="X215" s="13"/>
      <c r="Y215" s="13"/>
      <c r="Z215" s="56">
        <v>0</v>
      </c>
      <c r="AA215" s="56">
        <v>0</v>
      </c>
      <c r="AB215" s="217">
        <v>1190.1400000000001</v>
      </c>
      <c r="AC215" s="297" t="s">
        <v>374</v>
      </c>
      <c r="AD215" s="297" t="s">
        <v>261</v>
      </c>
      <c r="AE215" s="297" t="s">
        <v>326</v>
      </c>
      <c r="AF215" s="297" t="s">
        <v>358</v>
      </c>
      <c r="AG215" s="297">
        <v>214.83</v>
      </c>
      <c r="AH215" s="56"/>
      <c r="AI215" s="56">
        <v>214.83</v>
      </c>
      <c r="AJ215" s="56"/>
      <c r="AK215" s="56"/>
      <c r="AL215" s="56"/>
      <c r="AM215" s="56"/>
      <c r="AN215" s="56"/>
      <c r="AO215" s="56"/>
      <c r="AP215" s="56"/>
      <c r="AQ215" s="56"/>
      <c r="AR215" s="297">
        <v>1121.4000000000001</v>
      </c>
      <c r="AS215" s="297"/>
      <c r="AT215" s="297">
        <v>1121.4000000000001</v>
      </c>
      <c r="AU215" s="297"/>
      <c r="AV215" s="297"/>
      <c r="AW215" s="297"/>
      <c r="AX215" s="297"/>
      <c r="AY215" s="297"/>
      <c r="AZ215" s="297"/>
      <c r="BA215" s="297"/>
      <c r="BB215" s="297"/>
      <c r="BC215" s="297">
        <v>2019</v>
      </c>
      <c r="BD215" s="527">
        <v>0.94224208916598051</v>
      </c>
    </row>
    <row r="216" spans="1:56">
      <c r="A216" s="292"/>
      <c r="B216" s="277"/>
      <c r="C216" s="298"/>
      <c r="D216" s="298"/>
      <c r="E216" s="298"/>
      <c r="F216" s="219" t="s">
        <v>18</v>
      </c>
      <c r="G216" s="219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56">
        <v>0</v>
      </c>
      <c r="AA216" s="56">
        <v>0</v>
      </c>
      <c r="AB216" s="217">
        <v>0</v>
      </c>
      <c r="AC216" s="298"/>
      <c r="AD216" s="298"/>
      <c r="AE216" s="298"/>
      <c r="AF216" s="298"/>
      <c r="AG216" s="298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298"/>
      <c r="AS216" s="298"/>
      <c r="AT216" s="298"/>
      <c r="AU216" s="298"/>
      <c r="AV216" s="298"/>
      <c r="AW216" s="298"/>
      <c r="AX216" s="298"/>
      <c r="AY216" s="298"/>
      <c r="AZ216" s="298"/>
      <c r="BA216" s="298"/>
      <c r="BB216" s="298"/>
      <c r="BC216" s="298"/>
      <c r="BD216" s="528"/>
    </row>
    <row r="217" spans="1:56">
      <c r="A217" s="292"/>
      <c r="B217" s="277"/>
      <c r="C217" s="298"/>
      <c r="D217" s="298"/>
      <c r="E217" s="298"/>
      <c r="F217" s="219" t="s">
        <v>48</v>
      </c>
      <c r="G217" s="219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56">
        <v>0</v>
      </c>
      <c r="AA217" s="56">
        <v>0</v>
      </c>
      <c r="AB217" s="217">
        <v>0</v>
      </c>
      <c r="AC217" s="298"/>
      <c r="AD217" s="298"/>
      <c r="AE217" s="298"/>
      <c r="AF217" s="298"/>
      <c r="AG217" s="298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298"/>
      <c r="AS217" s="298"/>
      <c r="AT217" s="298"/>
      <c r="AU217" s="298"/>
      <c r="AV217" s="298"/>
      <c r="AW217" s="298"/>
      <c r="AX217" s="298"/>
      <c r="AY217" s="298"/>
      <c r="AZ217" s="298"/>
      <c r="BA217" s="298"/>
      <c r="BB217" s="298"/>
      <c r="BC217" s="298"/>
      <c r="BD217" s="528"/>
    </row>
    <row r="218" spans="1:56" ht="31.5">
      <c r="A218" s="292"/>
      <c r="B218" s="277"/>
      <c r="C218" s="298"/>
      <c r="D218" s="298"/>
      <c r="E218" s="298"/>
      <c r="F218" s="219" t="s">
        <v>14</v>
      </c>
      <c r="G218" s="219"/>
      <c r="H218" s="13">
        <v>1190.1400000000001</v>
      </c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56">
        <v>0</v>
      </c>
      <c r="AA218" s="56">
        <v>0</v>
      </c>
      <c r="AB218" s="217">
        <v>1190.1400000000001</v>
      </c>
      <c r="AC218" s="298"/>
      <c r="AD218" s="298"/>
      <c r="AE218" s="299"/>
      <c r="AF218" s="298"/>
      <c r="AG218" s="298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298"/>
      <c r="AS218" s="298"/>
      <c r="AT218" s="298"/>
      <c r="AU218" s="298"/>
      <c r="AV218" s="298"/>
      <c r="AW218" s="298"/>
      <c r="AX218" s="298"/>
      <c r="AY218" s="298"/>
      <c r="AZ218" s="298"/>
      <c r="BA218" s="298"/>
      <c r="BB218" s="298"/>
      <c r="BC218" s="298"/>
      <c r="BD218" s="528"/>
    </row>
    <row r="219" spans="1:56" ht="31.5">
      <c r="A219" s="293"/>
      <c r="B219" s="278"/>
      <c r="C219" s="299"/>
      <c r="D219" s="299"/>
      <c r="E219" s="299"/>
      <c r="F219" s="219" t="s">
        <v>367</v>
      </c>
      <c r="G219" s="219"/>
      <c r="H219" s="13">
        <v>1190.1400000000001</v>
      </c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56">
        <v>0</v>
      </c>
      <c r="AA219" s="56">
        <v>0</v>
      </c>
      <c r="AB219" s="217">
        <v>1190.1400000000001</v>
      </c>
      <c r="AC219" s="299"/>
      <c r="AD219" s="299"/>
      <c r="AE219" s="218"/>
      <c r="AF219" s="299"/>
      <c r="AG219" s="299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299"/>
      <c r="AS219" s="299"/>
      <c r="AT219" s="299"/>
      <c r="AU219" s="299"/>
      <c r="AV219" s="299"/>
      <c r="AW219" s="299"/>
      <c r="AX219" s="299"/>
      <c r="AY219" s="299"/>
      <c r="AZ219" s="299"/>
      <c r="BA219" s="299"/>
      <c r="BB219" s="299"/>
      <c r="BC219" s="299"/>
      <c r="BD219" s="529"/>
    </row>
    <row r="220" spans="1:56" ht="15.75" customHeight="1">
      <c r="A220" s="291" t="s">
        <v>628</v>
      </c>
      <c r="B220" s="276" t="s">
        <v>160</v>
      </c>
      <c r="C220" s="297" t="s">
        <v>58</v>
      </c>
      <c r="D220" s="297" t="s">
        <v>16</v>
      </c>
      <c r="E220" s="297">
        <v>1935</v>
      </c>
      <c r="F220" s="219" t="s">
        <v>2</v>
      </c>
      <c r="G220" s="219"/>
      <c r="H220" s="13">
        <v>567.75</v>
      </c>
      <c r="I220" s="13">
        <v>593.86</v>
      </c>
      <c r="J220" s="13">
        <v>612.27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/>
      <c r="S220" s="13"/>
      <c r="T220" s="13"/>
      <c r="U220" s="13"/>
      <c r="V220" s="13"/>
      <c r="W220" s="13"/>
      <c r="X220" s="13"/>
      <c r="Y220" s="13"/>
      <c r="Z220" s="56">
        <v>0</v>
      </c>
      <c r="AA220" s="56">
        <v>0</v>
      </c>
      <c r="AB220" s="217">
        <v>1773.88</v>
      </c>
      <c r="AC220" s="297" t="s">
        <v>374</v>
      </c>
      <c r="AD220" s="297" t="s">
        <v>261</v>
      </c>
      <c r="AE220" s="297" t="s">
        <v>327</v>
      </c>
      <c r="AF220" s="297" t="s">
        <v>327</v>
      </c>
      <c r="AG220" s="297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297"/>
      <c r="AS220" s="297"/>
      <c r="AT220" s="297"/>
      <c r="AU220" s="297"/>
      <c r="AV220" s="297"/>
      <c r="AW220" s="297"/>
      <c r="AX220" s="297"/>
      <c r="AY220" s="297"/>
      <c r="AZ220" s="297"/>
      <c r="BA220" s="297"/>
      <c r="BB220" s="297"/>
      <c r="BC220" s="297"/>
      <c r="BD220" s="527"/>
    </row>
    <row r="221" spans="1:56">
      <c r="A221" s="292"/>
      <c r="B221" s="277"/>
      <c r="C221" s="298"/>
      <c r="D221" s="298"/>
      <c r="E221" s="298"/>
      <c r="F221" s="219" t="s">
        <v>18</v>
      </c>
      <c r="G221" s="219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56">
        <v>0</v>
      </c>
      <c r="AA221" s="56">
        <v>0</v>
      </c>
      <c r="AB221" s="217">
        <v>0</v>
      </c>
      <c r="AC221" s="298"/>
      <c r="AD221" s="298"/>
      <c r="AE221" s="298"/>
      <c r="AF221" s="298"/>
      <c r="AG221" s="298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298"/>
      <c r="AS221" s="298"/>
      <c r="AT221" s="298"/>
      <c r="AU221" s="298"/>
      <c r="AV221" s="298"/>
      <c r="AW221" s="298"/>
      <c r="AX221" s="298"/>
      <c r="AY221" s="298"/>
      <c r="AZ221" s="298"/>
      <c r="BA221" s="298"/>
      <c r="BB221" s="298"/>
      <c r="BC221" s="298"/>
      <c r="BD221" s="528"/>
    </row>
    <row r="222" spans="1:56">
      <c r="A222" s="292"/>
      <c r="B222" s="277"/>
      <c r="C222" s="298"/>
      <c r="D222" s="298"/>
      <c r="E222" s="298"/>
      <c r="F222" s="219" t="s">
        <v>48</v>
      </c>
      <c r="G222" s="219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56">
        <v>0</v>
      </c>
      <c r="AA222" s="56">
        <v>0</v>
      </c>
      <c r="AB222" s="217">
        <v>0</v>
      </c>
      <c r="AC222" s="298"/>
      <c r="AD222" s="298"/>
      <c r="AE222" s="298"/>
      <c r="AF222" s="298"/>
      <c r="AG222" s="298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298"/>
      <c r="AS222" s="298"/>
      <c r="AT222" s="298"/>
      <c r="AU222" s="298"/>
      <c r="AV222" s="298"/>
      <c r="AW222" s="298"/>
      <c r="AX222" s="298"/>
      <c r="AY222" s="298"/>
      <c r="AZ222" s="298"/>
      <c r="BA222" s="298"/>
      <c r="BB222" s="298"/>
      <c r="BC222" s="298"/>
      <c r="BD222" s="528"/>
    </row>
    <row r="223" spans="1:56" ht="31.5">
      <c r="A223" s="292"/>
      <c r="B223" s="277"/>
      <c r="C223" s="298"/>
      <c r="D223" s="298"/>
      <c r="E223" s="298"/>
      <c r="F223" s="219" t="s">
        <v>14</v>
      </c>
      <c r="G223" s="219"/>
      <c r="H223" s="13">
        <v>567.75</v>
      </c>
      <c r="I223" s="13">
        <v>593.86</v>
      </c>
      <c r="J223" s="13">
        <v>612.27</v>
      </c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56">
        <v>0</v>
      </c>
      <c r="AA223" s="56">
        <v>0</v>
      </c>
      <c r="AB223" s="217">
        <v>1773.88</v>
      </c>
      <c r="AC223" s="298"/>
      <c r="AD223" s="298"/>
      <c r="AE223" s="299"/>
      <c r="AF223" s="298"/>
      <c r="AG223" s="298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298"/>
      <c r="AS223" s="298"/>
      <c r="AT223" s="298"/>
      <c r="AU223" s="298"/>
      <c r="AV223" s="298"/>
      <c r="AW223" s="298"/>
      <c r="AX223" s="298"/>
      <c r="AY223" s="298"/>
      <c r="AZ223" s="298"/>
      <c r="BA223" s="298"/>
      <c r="BB223" s="298"/>
      <c r="BC223" s="298"/>
      <c r="BD223" s="528"/>
    </row>
    <row r="224" spans="1:56" ht="31.5">
      <c r="A224" s="293"/>
      <c r="B224" s="278"/>
      <c r="C224" s="299"/>
      <c r="D224" s="299"/>
      <c r="E224" s="299"/>
      <c r="F224" s="219" t="s">
        <v>367</v>
      </c>
      <c r="G224" s="219"/>
      <c r="H224" s="13">
        <v>567.75</v>
      </c>
      <c r="I224" s="13">
        <v>593.86</v>
      </c>
      <c r="J224" s="13">
        <v>612.27</v>
      </c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56">
        <v>0</v>
      </c>
      <c r="AA224" s="56">
        <v>0</v>
      </c>
      <c r="AB224" s="217">
        <v>1773.88</v>
      </c>
      <c r="AC224" s="299"/>
      <c r="AD224" s="299"/>
      <c r="AE224" s="218"/>
      <c r="AF224" s="299"/>
      <c r="AG224" s="299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299"/>
      <c r="AS224" s="299"/>
      <c r="AT224" s="299"/>
      <c r="AU224" s="299"/>
      <c r="AV224" s="299"/>
      <c r="AW224" s="299"/>
      <c r="AX224" s="299"/>
      <c r="AY224" s="299"/>
      <c r="AZ224" s="299"/>
      <c r="BA224" s="299"/>
      <c r="BB224" s="299"/>
      <c r="BC224" s="299"/>
      <c r="BD224" s="529"/>
    </row>
    <row r="225" spans="1:56" ht="15.75" customHeight="1">
      <c r="A225" s="291" t="s">
        <v>629</v>
      </c>
      <c r="B225" s="276" t="s">
        <v>161</v>
      </c>
      <c r="C225" s="297" t="s">
        <v>58</v>
      </c>
      <c r="D225" s="297" t="s">
        <v>16</v>
      </c>
      <c r="E225" s="297">
        <v>687</v>
      </c>
      <c r="F225" s="219" t="s">
        <v>2</v>
      </c>
      <c r="G225" s="219"/>
      <c r="H225" s="13">
        <v>238.9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/>
      <c r="S225" s="13"/>
      <c r="T225" s="13"/>
      <c r="U225" s="13"/>
      <c r="V225" s="13"/>
      <c r="W225" s="13"/>
      <c r="X225" s="13"/>
      <c r="Y225" s="13"/>
      <c r="Z225" s="56">
        <v>0</v>
      </c>
      <c r="AA225" s="56">
        <v>0</v>
      </c>
      <c r="AB225" s="217">
        <v>238.9</v>
      </c>
      <c r="AC225" s="297" t="s">
        <v>374</v>
      </c>
      <c r="AD225" s="297" t="s">
        <v>261</v>
      </c>
      <c r="AE225" s="297" t="s">
        <v>327</v>
      </c>
      <c r="AF225" s="297" t="s">
        <v>327</v>
      </c>
      <c r="AG225" s="297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297"/>
      <c r="AS225" s="297"/>
      <c r="AT225" s="297"/>
      <c r="AU225" s="297"/>
      <c r="AV225" s="297"/>
      <c r="AW225" s="297"/>
      <c r="AX225" s="297"/>
      <c r="AY225" s="297"/>
      <c r="AZ225" s="297"/>
      <c r="BA225" s="297"/>
      <c r="BB225" s="297"/>
      <c r="BC225" s="297"/>
      <c r="BD225" s="527"/>
    </row>
    <row r="226" spans="1:56">
      <c r="A226" s="292"/>
      <c r="B226" s="277"/>
      <c r="C226" s="298"/>
      <c r="D226" s="298"/>
      <c r="E226" s="298"/>
      <c r="F226" s="219" t="s">
        <v>18</v>
      </c>
      <c r="G226" s="219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56">
        <v>0</v>
      </c>
      <c r="AA226" s="56">
        <v>0</v>
      </c>
      <c r="AB226" s="217">
        <v>0</v>
      </c>
      <c r="AC226" s="298"/>
      <c r="AD226" s="298"/>
      <c r="AE226" s="298"/>
      <c r="AF226" s="298"/>
      <c r="AG226" s="298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298"/>
      <c r="AS226" s="298"/>
      <c r="AT226" s="298"/>
      <c r="AU226" s="298"/>
      <c r="AV226" s="298"/>
      <c r="AW226" s="298"/>
      <c r="AX226" s="298"/>
      <c r="AY226" s="298"/>
      <c r="AZ226" s="298"/>
      <c r="BA226" s="298"/>
      <c r="BB226" s="298"/>
      <c r="BC226" s="298"/>
      <c r="BD226" s="528"/>
    </row>
    <row r="227" spans="1:56">
      <c r="A227" s="292"/>
      <c r="B227" s="277"/>
      <c r="C227" s="298"/>
      <c r="D227" s="298"/>
      <c r="E227" s="298"/>
      <c r="F227" s="219" t="s">
        <v>48</v>
      </c>
      <c r="G227" s="219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56">
        <v>0</v>
      </c>
      <c r="AA227" s="56">
        <v>0</v>
      </c>
      <c r="AB227" s="217">
        <v>0</v>
      </c>
      <c r="AC227" s="298"/>
      <c r="AD227" s="298"/>
      <c r="AE227" s="298"/>
      <c r="AF227" s="298"/>
      <c r="AG227" s="298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298"/>
      <c r="AS227" s="298"/>
      <c r="AT227" s="298"/>
      <c r="AU227" s="298"/>
      <c r="AV227" s="298"/>
      <c r="AW227" s="298"/>
      <c r="AX227" s="298"/>
      <c r="AY227" s="298"/>
      <c r="AZ227" s="298"/>
      <c r="BA227" s="298"/>
      <c r="BB227" s="298"/>
      <c r="BC227" s="298"/>
      <c r="BD227" s="528"/>
    </row>
    <row r="228" spans="1:56" ht="31.5">
      <c r="A228" s="292"/>
      <c r="B228" s="277"/>
      <c r="C228" s="298"/>
      <c r="D228" s="298"/>
      <c r="E228" s="298"/>
      <c r="F228" s="219" t="s">
        <v>14</v>
      </c>
      <c r="G228" s="219"/>
      <c r="H228" s="13">
        <v>238.9</v>
      </c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56">
        <v>0</v>
      </c>
      <c r="AA228" s="56">
        <v>0</v>
      </c>
      <c r="AB228" s="217">
        <v>238.9</v>
      </c>
      <c r="AC228" s="298"/>
      <c r="AD228" s="298"/>
      <c r="AE228" s="299"/>
      <c r="AF228" s="298"/>
      <c r="AG228" s="298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298"/>
      <c r="AS228" s="298"/>
      <c r="AT228" s="298"/>
      <c r="AU228" s="298"/>
      <c r="AV228" s="298"/>
      <c r="AW228" s="298"/>
      <c r="AX228" s="298"/>
      <c r="AY228" s="298"/>
      <c r="AZ228" s="298"/>
      <c r="BA228" s="298"/>
      <c r="BB228" s="298"/>
      <c r="BC228" s="298"/>
      <c r="BD228" s="528"/>
    </row>
    <row r="229" spans="1:56" ht="31.5">
      <c r="A229" s="293"/>
      <c r="B229" s="278"/>
      <c r="C229" s="299"/>
      <c r="D229" s="299"/>
      <c r="E229" s="299"/>
      <c r="F229" s="219" t="s">
        <v>367</v>
      </c>
      <c r="G229" s="219"/>
      <c r="H229" s="13">
        <v>238.9</v>
      </c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56">
        <v>0</v>
      </c>
      <c r="AA229" s="56">
        <v>0</v>
      </c>
      <c r="AB229" s="217">
        <v>238.9</v>
      </c>
      <c r="AC229" s="299"/>
      <c r="AD229" s="299"/>
      <c r="AE229" s="218"/>
      <c r="AF229" s="299"/>
      <c r="AG229" s="299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299"/>
      <c r="AS229" s="299"/>
      <c r="AT229" s="299"/>
      <c r="AU229" s="299"/>
      <c r="AV229" s="299"/>
      <c r="AW229" s="299"/>
      <c r="AX229" s="299"/>
      <c r="AY229" s="299"/>
      <c r="AZ229" s="299"/>
      <c r="BA229" s="299"/>
      <c r="BB229" s="299"/>
      <c r="BC229" s="299"/>
      <c r="BD229" s="529"/>
    </row>
    <row r="230" spans="1:56" ht="15.75" customHeight="1">
      <c r="A230" s="291" t="s">
        <v>630</v>
      </c>
      <c r="B230" s="276" t="s">
        <v>162</v>
      </c>
      <c r="C230" s="297" t="s">
        <v>58</v>
      </c>
      <c r="D230" s="297" t="s">
        <v>16</v>
      </c>
      <c r="E230" s="297">
        <v>195</v>
      </c>
      <c r="F230" s="219" t="s">
        <v>2</v>
      </c>
      <c r="G230" s="219"/>
      <c r="H230" s="13">
        <v>7637.9</v>
      </c>
      <c r="I230" s="13">
        <v>8762.4</v>
      </c>
      <c r="J230" s="13">
        <v>9565.4500000000007</v>
      </c>
      <c r="K230" s="13">
        <v>12850.39</v>
      </c>
      <c r="L230" s="13">
        <v>13223.04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/>
      <c r="S230" s="13"/>
      <c r="T230" s="13"/>
      <c r="U230" s="13"/>
      <c r="V230" s="13"/>
      <c r="W230" s="13"/>
      <c r="X230" s="13"/>
      <c r="Y230" s="13"/>
      <c r="Z230" s="56">
        <v>0</v>
      </c>
      <c r="AA230" s="56">
        <v>0</v>
      </c>
      <c r="AB230" s="217">
        <v>52039.18</v>
      </c>
      <c r="AC230" s="297" t="s">
        <v>374</v>
      </c>
      <c r="AD230" s="297" t="s">
        <v>261</v>
      </c>
      <c r="AE230" s="297"/>
      <c r="AF230" s="297"/>
      <c r="AG230" s="297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  <c r="AR230" s="297"/>
      <c r="AS230" s="297"/>
      <c r="AT230" s="297"/>
      <c r="AU230" s="297"/>
      <c r="AV230" s="297"/>
      <c r="AW230" s="297"/>
      <c r="AX230" s="297"/>
      <c r="AY230" s="297"/>
      <c r="AZ230" s="297"/>
      <c r="BA230" s="297"/>
      <c r="BB230" s="297"/>
      <c r="BC230" s="297"/>
      <c r="BD230" s="527"/>
    </row>
    <row r="231" spans="1:56">
      <c r="A231" s="292"/>
      <c r="B231" s="277"/>
      <c r="C231" s="298"/>
      <c r="D231" s="298"/>
      <c r="E231" s="298"/>
      <c r="F231" s="219" t="s">
        <v>18</v>
      </c>
      <c r="G231" s="219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56">
        <v>0</v>
      </c>
      <c r="AA231" s="56">
        <v>0</v>
      </c>
      <c r="AB231" s="217">
        <v>0</v>
      </c>
      <c r="AC231" s="298"/>
      <c r="AD231" s="298"/>
      <c r="AE231" s="298"/>
      <c r="AF231" s="298"/>
      <c r="AG231" s="298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298"/>
      <c r="AS231" s="298"/>
      <c r="AT231" s="298"/>
      <c r="AU231" s="298"/>
      <c r="AV231" s="298"/>
      <c r="AW231" s="298"/>
      <c r="AX231" s="298"/>
      <c r="AY231" s="298"/>
      <c r="AZ231" s="298"/>
      <c r="BA231" s="298"/>
      <c r="BB231" s="298"/>
      <c r="BC231" s="298"/>
      <c r="BD231" s="528"/>
    </row>
    <row r="232" spans="1:56">
      <c r="A232" s="292"/>
      <c r="B232" s="277"/>
      <c r="C232" s="298"/>
      <c r="D232" s="298"/>
      <c r="E232" s="298"/>
      <c r="F232" s="219" t="s">
        <v>48</v>
      </c>
      <c r="G232" s="219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56">
        <v>0</v>
      </c>
      <c r="AA232" s="56">
        <v>0</v>
      </c>
      <c r="AB232" s="217">
        <v>0</v>
      </c>
      <c r="AC232" s="298"/>
      <c r="AD232" s="298"/>
      <c r="AE232" s="298"/>
      <c r="AF232" s="298"/>
      <c r="AG232" s="298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298"/>
      <c r="AS232" s="298"/>
      <c r="AT232" s="298"/>
      <c r="AU232" s="298"/>
      <c r="AV232" s="298"/>
      <c r="AW232" s="298"/>
      <c r="AX232" s="298"/>
      <c r="AY232" s="298"/>
      <c r="AZ232" s="298"/>
      <c r="BA232" s="298"/>
      <c r="BB232" s="298"/>
      <c r="BC232" s="298"/>
      <c r="BD232" s="528"/>
    </row>
    <row r="233" spans="1:56" ht="31.5">
      <c r="A233" s="292"/>
      <c r="B233" s="277"/>
      <c r="C233" s="298"/>
      <c r="D233" s="298"/>
      <c r="E233" s="298"/>
      <c r="F233" s="219" t="s">
        <v>14</v>
      </c>
      <c r="G233" s="219"/>
      <c r="H233" s="13">
        <v>7637.9</v>
      </c>
      <c r="I233" s="13">
        <v>8762.4</v>
      </c>
      <c r="J233" s="13">
        <v>9565.4500000000007</v>
      </c>
      <c r="K233" s="13">
        <v>12850.39</v>
      </c>
      <c r="L233" s="13">
        <v>13223.04</v>
      </c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56">
        <v>0</v>
      </c>
      <c r="AA233" s="56">
        <v>0</v>
      </c>
      <c r="AB233" s="217">
        <v>52039.18</v>
      </c>
      <c r="AC233" s="298"/>
      <c r="AD233" s="298"/>
      <c r="AE233" s="299"/>
      <c r="AF233" s="298"/>
      <c r="AG233" s="298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298"/>
      <c r="AS233" s="298"/>
      <c r="AT233" s="298"/>
      <c r="AU233" s="298"/>
      <c r="AV233" s="298"/>
      <c r="AW233" s="298"/>
      <c r="AX233" s="298"/>
      <c r="AY233" s="298"/>
      <c r="AZ233" s="298"/>
      <c r="BA233" s="298"/>
      <c r="BB233" s="298"/>
      <c r="BC233" s="298"/>
      <c r="BD233" s="528"/>
    </row>
    <row r="234" spans="1:56" ht="31.5">
      <c r="A234" s="293"/>
      <c r="B234" s="278"/>
      <c r="C234" s="299"/>
      <c r="D234" s="299"/>
      <c r="E234" s="299"/>
      <c r="F234" s="219" t="s">
        <v>367</v>
      </c>
      <c r="G234" s="219"/>
      <c r="H234" s="13">
        <v>7637.9</v>
      </c>
      <c r="I234" s="13">
        <v>8762.4</v>
      </c>
      <c r="J234" s="13">
        <v>9565.4500000000007</v>
      </c>
      <c r="K234" s="13">
        <v>12850.39</v>
      </c>
      <c r="L234" s="13">
        <v>13223.04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/>
      <c r="S234" s="13"/>
      <c r="T234" s="13"/>
      <c r="U234" s="13"/>
      <c r="V234" s="13"/>
      <c r="W234" s="13"/>
      <c r="X234" s="13"/>
      <c r="Y234" s="13"/>
      <c r="Z234" s="56">
        <v>0</v>
      </c>
      <c r="AA234" s="56">
        <v>0</v>
      </c>
      <c r="AB234" s="217">
        <v>52039.18</v>
      </c>
      <c r="AC234" s="299"/>
      <c r="AD234" s="299"/>
      <c r="AE234" s="218"/>
      <c r="AF234" s="299"/>
      <c r="AG234" s="299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299"/>
      <c r="AS234" s="299"/>
      <c r="AT234" s="299"/>
      <c r="AU234" s="299"/>
      <c r="AV234" s="299"/>
      <c r="AW234" s="299"/>
      <c r="AX234" s="299"/>
      <c r="AY234" s="299"/>
      <c r="AZ234" s="299"/>
      <c r="BA234" s="299"/>
      <c r="BB234" s="299"/>
      <c r="BC234" s="299"/>
      <c r="BD234" s="529"/>
    </row>
    <row r="235" spans="1:56" ht="15.75" customHeight="1">
      <c r="A235" s="291" t="s">
        <v>631</v>
      </c>
      <c r="B235" s="276" t="s">
        <v>328</v>
      </c>
      <c r="C235" s="297" t="s">
        <v>58</v>
      </c>
      <c r="D235" s="297" t="s">
        <v>15</v>
      </c>
      <c r="E235" s="297">
        <v>0</v>
      </c>
      <c r="F235" s="219" t="s">
        <v>2</v>
      </c>
      <c r="G235" s="219"/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542.80999999999995</v>
      </c>
      <c r="N235" s="13">
        <v>558.54999999999995</v>
      </c>
      <c r="O235" s="13">
        <v>574.75</v>
      </c>
      <c r="P235" s="13">
        <v>591.41999999999996</v>
      </c>
      <c r="Q235" s="13">
        <v>0</v>
      </c>
      <c r="R235" s="13"/>
      <c r="S235" s="13"/>
      <c r="T235" s="13"/>
      <c r="U235" s="13"/>
      <c r="V235" s="13"/>
      <c r="W235" s="13"/>
      <c r="X235" s="13"/>
      <c r="Y235" s="13"/>
      <c r="Z235" s="56">
        <v>2267.5299999999997</v>
      </c>
      <c r="AA235" s="56">
        <v>0</v>
      </c>
      <c r="AB235" s="217">
        <v>2267.5299999999997</v>
      </c>
      <c r="AC235" s="297" t="s">
        <v>374</v>
      </c>
      <c r="AD235" s="297" t="s">
        <v>261</v>
      </c>
      <c r="AE235" s="297"/>
      <c r="AF235" s="297"/>
      <c r="AG235" s="297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297"/>
      <c r="AS235" s="297"/>
      <c r="AT235" s="297"/>
      <c r="AU235" s="297"/>
      <c r="AV235" s="297"/>
      <c r="AW235" s="297"/>
      <c r="AX235" s="297"/>
      <c r="AY235" s="297"/>
      <c r="AZ235" s="297"/>
      <c r="BA235" s="297"/>
      <c r="BB235" s="297"/>
      <c r="BC235" s="297"/>
      <c r="BD235" s="527"/>
    </row>
    <row r="236" spans="1:56">
      <c r="A236" s="292"/>
      <c r="B236" s="277"/>
      <c r="C236" s="298"/>
      <c r="D236" s="298"/>
      <c r="E236" s="298"/>
      <c r="F236" s="219" t="s">
        <v>18</v>
      </c>
      <c r="G236" s="219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56">
        <v>0</v>
      </c>
      <c r="AA236" s="56">
        <v>0</v>
      </c>
      <c r="AB236" s="217">
        <v>0</v>
      </c>
      <c r="AC236" s="298"/>
      <c r="AD236" s="298"/>
      <c r="AE236" s="298"/>
      <c r="AF236" s="298"/>
      <c r="AG236" s="298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298"/>
      <c r="AS236" s="298"/>
      <c r="AT236" s="298"/>
      <c r="AU236" s="298"/>
      <c r="AV236" s="298"/>
      <c r="AW236" s="298"/>
      <c r="AX236" s="298"/>
      <c r="AY236" s="298"/>
      <c r="AZ236" s="298"/>
      <c r="BA236" s="298"/>
      <c r="BB236" s="298"/>
      <c r="BC236" s="298"/>
      <c r="BD236" s="528"/>
    </row>
    <row r="237" spans="1:56">
      <c r="A237" s="292"/>
      <c r="B237" s="277"/>
      <c r="C237" s="298"/>
      <c r="D237" s="298"/>
      <c r="E237" s="298"/>
      <c r="F237" s="219" t="s">
        <v>48</v>
      </c>
      <c r="G237" s="219"/>
      <c r="H237" s="13"/>
      <c r="I237" s="13"/>
      <c r="J237" s="13"/>
      <c r="K237" s="13"/>
      <c r="L237" s="13"/>
      <c r="M237" s="13">
        <v>542.80999999999995</v>
      </c>
      <c r="N237" s="13">
        <v>558.54999999999995</v>
      </c>
      <c r="O237" s="13">
        <v>574.75</v>
      </c>
      <c r="P237" s="13">
        <v>591.41999999999996</v>
      </c>
      <c r="Q237" s="13"/>
      <c r="R237" s="13"/>
      <c r="S237" s="13"/>
      <c r="T237" s="13"/>
      <c r="U237" s="13"/>
      <c r="V237" s="13"/>
      <c r="W237" s="13"/>
      <c r="X237" s="13"/>
      <c r="Y237" s="13"/>
      <c r="Z237" s="56">
        <v>2267.5299999999997</v>
      </c>
      <c r="AA237" s="56">
        <v>0</v>
      </c>
      <c r="AB237" s="217">
        <v>2267.5299999999997</v>
      </c>
      <c r="AC237" s="298"/>
      <c r="AD237" s="298"/>
      <c r="AE237" s="298"/>
      <c r="AF237" s="298"/>
      <c r="AG237" s="298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298"/>
      <c r="AS237" s="298"/>
      <c r="AT237" s="298"/>
      <c r="AU237" s="298"/>
      <c r="AV237" s="298"/>
      <c r="AW237" s="298"/>
      <c r="AX237" s="298"/>
      <c r="AY237" s="298"/>
      <c r="AZ237" s="298"/>
      <c r="BA237" s="298"/>
      <c r="BB237" s="298"/>
      <c r="BC237" s="298"/>
      <c r="BD237" s="528"/>
    </row>
    <row r="238" spans="1:56" ht="31.5">
      <c r="A238" s="292"/>
      <c r="B238" s="277"/>
      <c r="C238" s="298"/>
      <c r="D238" s="298"/>
      <c r="E238" s="298"/>
      <c r="F238" s="219" t="s">
        <v>14</v>
      </c>
      <c r="G238" s="219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56">
        <v>0</v>
      </c>
      <c r="AA238" s="56">
        <v>0</v>
      </c>
      <c r="AB238" s="217">
        <v>0</v>
      </c>
      <c r="AC238" s="298"/>
      <c r="AD238" s="298"/>
      <c r="AE238" s="299"/>
      <c r="AF238" s="298"/>
      <c r="AG238" s="298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298"/>
      <c r="AS238" s="298"/>
      <c r="AT238" s="298"/>
      <c r="AU238" s="298"/>
      <c r="AV238" s="298"/>
      <c r="AW238" s="298"/>
      <c r="AX238" s="298"/>
      <c r="AY238" s="298"/>
      <c r="AZ238" s="298"/>
      <c r="BA238" s="298"/>
      <c r="BB238" s="298"/>
      <c r="BC238" s="298"/>
      <c r="BD238" s="528"/>
    </row>
    <row r="239" spans="1:56" ht="31.5">
      <c r="A239" s="293"/>
      <c r="B239" s="278"/>
      <c r="C239" s="299"/>
      <c r="D239" s="299"/>
      <c r="E239" s="299"/>
      <c r="F239" s="130" t="s">
        <v>367</v>
      </c>
      <c r="G239" s="130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56">
        <v>0</v>
      </c>
      <c r="AA239" s="56">
        <v>0</v>
      </c>
      <c r="AB239" s="217">
        <v>0</v>
      </c>
      <c r="AC239" s="299"/>
      <c r="AD239" s="299"/>
      <c r="AE239" s="218"/>
      <c r="AF239" s="299"/>
      <c r="AG239" s="299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299"/>
      <c r="AS239" s="299"/>
      <c r="AT239" s="299"/>
      <c r="AU239" s="299"/>
      <c r="AV239" s="299"/>
      <c r="AW239" s="299"/>
      <c r="AX239" s="299"/>
      <c r="AY239" s="299"/>
      <c r="AZ239" s="299"/>
      <c r="BA239" s="299"/>
      <c r="BB239" s="299"/>
      <c r="BC239" s="299"/>
      <c r="BD239" s="529"/>
    </row>
    <row r="240" spans="1:56" ht="15.75" customHeight="1">
      <c r="A240" s="291" t="s">
        <v>654</v>
      </c>
      <c r="B240" s="276" t="s">
        <v>664</v>
      </c>
      <c r="C240" s="297" t="s">
        <v>58</v>
      </c>
      <c r="D240" s="297" t="s">
        <v>15</v>
      </c>
      <c r="E240" s="297">
        <v>0.25</v>
      </c>
      <c r="F240" s="219" t="s">
        <v>2</v>
      </c>
      <c r="G240" s="13">
        <v>910.08100000000002</v>
      </c>
      <c r="H240" s="238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/>
      <c r="S240" s="13"/>
      <c r="T240" s="13"/>
      <c r="U240" s="13"/>
      <c r="V240" s="13"/>
      <c r="W240" s="13"/>
      <c r="X240" s="13"/>
      <c r="Y240" s="13"/>
      <c r="Z240" s="56">
        <v>0</v>
      </c>
      <c r="AA240" s="56">
        <v>0</v>
      </c>
      <c r="AB240" s="217">
        <v>910.08100000000002</v>
      </c>
      <c r="AC240" s="297" t="s">
        <v>374</v>
      </c>
      <c r="AD240" s="297" t="s">
        <v>661</v>
      </c>
      <c r="AE240" s="297"/>
      <c r="AF240" s="297"/>
      <c r="AG240" s="297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297"/>
      <c r="AS240" s="297"/>
      <c r="AT240" s="297"/>
      <c r="AU240" s="297"/>
      <c r="AV240" s="297"/>
      <c r="AW240" s="297"/>
      <c r="AX240" s="297"/>
      <c r="AY240" s="297"/>
      <c r="AZ240" s="297"/>
      <c r="BA240" s="297"/>
      <c r="BB240" s="297"/>
      <c r="BC240" s="297"/>
      <c r="BD240" s="527"/>
    </row>
    <row r="241" spans="1:56">
      <c r="A241" s="292"/>
      <c r="B241" s="277"/>
      <c r="C241" s="298"/>
      <c r="D241" s="298"/>
      <c r="E241" s="298"/>
      <c r="F241" s="219" t="s">
        <v>18</v>
      </c>
      <c r="G241" s="13">
        <v>864.57695000000001</v>
      </c>
      <c r="H241" s="238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56">
        <v>0</v>
      </c>
      <c r="AA241" s="56">
        <v>0</v>
      </c>
      <c r="AB241" s="217">
        <v>864.57695000000001</v>
      </c>
      <c r="AC241" s="298"/>
      <c r="AD241" s="298"/>
      <c r="AE241" s="298"/>
      <c r="AF241" s="298"/>
      <c r="AG241" s="298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298"/>
      <c r="AS241" s="298"/>
      <c r="AT241" s="298"/>
      <c r="AU241" s="298"/>
      <c r="AV241" s="298"/>
      <c r="AW241" s="298"/>
      <c r="AX241" s="298"/>
      <c r="AY241" s="298"/>
      <c r="AZ241" s="298"/>
      <c r="BA241" s="298"/>
      <c r="BB241" s="298"/>
      <c r="BC241" s="298"/>
      <c r="BD241" s="528"/>
    </row>
    <row r="242" spans="1:56">
      <c r="A242" s="292"/>
      <c r="B242" s="277"/>
      <c r="C242" s="298"/>
      <c r="D242" s="298"/>
      <c r="E242" s="298"/>
      <c r="F242" s="219" t="s">
        <v>48</v>
      </c>
      <c r="G242" s="13">
        <v>45.504050000000007</v>
      </c>
      <c r="H242" s="238"/>
      <c r="I242" s="13"/>
      <c r="J242" s="13"/>
      <c r="K242" s="13"/>
      <c r="L242" s="13"/>
      <c r="M242" s="13">
        <v>0</v>
      </c>
      <c r="N242" s="13">
        <v>0</v>
      </c>
      <c r="O242" s="13">
        <v>0</v>
      </c>
      <c r="P242" s="13">
        <v>0</v>
      </c>
      <c r="Q242" s="13"/>
      <c r="R242" s="13"/>
      <c r="S242" s="13"/>
      <c r="T242" s="13"/>
      <c r="U242" s="13"/>
      <c r="V242" s="13"/>
      <c r="W242" s="13"/>
      <c r="X242" s="13"/>
      <c r="Y242" s="13"/>
      <c r="Z242" s="56">
        <v>0</v>
      </c>
      <c r="AA242" s="56">
        <v>0</v>
      </c>
      <c r="AB242" s="217">
        <v>45.504050000000007</v>
      </c>
      <c r="AC242" s="298"/>
      <c r="AD242" s="298"/>
      <c r="AE242" s="298"/>
      <c r="AF242" s="298"/>
      <c r="AG242" s="298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298"/>
      <c r="AS242" s="298"/>
      <c r="AT242" s="298"/>
      <c r="AU242" s="298"/>
      <c r="AV242" s="298"/>
      <c r="AW242" s="298"/>
      <c r="AX242" s="298"/>
      <c r="AY242" s="298"/>
      <c r="AZ242" s="298"/>
      <c r="BA242" s="298"/>
      <c r="BB242" s="298"/>
      <c r="BC242" s="298"/>
      <c r="BD242" s="528"/>
    </row>
    <row r="243" spans="1:56" ht="31.5">
      <c r="A243" s="292"/>
      <c r="B243" s="277"/>
      <c r="C243" s="298"/>
      <c r="D243" s="298"/>
      <c r="E243" s="298"/>
      <c r="F243" s="219" t="s">
        <v>14</v>
      </c>
      <c r="G243" s="13"/>
      <c r="H243" s="238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56">
        <v>0</v>
      </c>
      <c r="AA243" s="56">
        <v>0</v>
      </c>
      <c r="AB243" s="217">
        <v>0</v>
      </c>
      <c r="AC243" s="298"/>
      <c r="AD243" s="298"/>
      <c r="AE243" s="299"/>
      <c r="AF243" s="298"/>
      <c r="AG243" s="298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298"/>
      <c r="AS243" s="298"/>
      <c r="AT243" s="298"/>
      <c r="AU243" s="298"/>
      <c r="AV243" s="298"/>
      <c r="AW243" s="298"/>
      <c r="AX243" s="298"/>
      <c r="AY243" s="298"/>
      <c r="AZ243" s="298"/>
      <c r="BA243" s="298"/>
      <c r="BB243" s="298"/>
      <c r="BC243" s="298"/>
      <c r="BD243" s="528"/>
    </row>
    <row r="244" spans="1:56" ht="31.5">
      <c r="A244" s="293"/>
      <c r="B244" s="278"/>
      <c r="C244" s="299"/>
      <c r="D244" s="299"/>
      <c r="E244" s="299"/>
      <c r="F244" s="130" t="s">
        <v>367</v>
      </c>
      <c r="G244" s="13"/>
      <c r="H244" s="238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56">
        <v>0</v>
      </c>
      <c r="AA244" s="56">
        <v>0</v>
      </c>
      <c r="AB244" s="217">
        <v>0</v>
      </c>
      <c r="AC244" s="299"/>
      <c r="AD244" s="299"/>
      <c r="AE244" s="218"/>
      <c r="AF244" s="299"/>
      <c r="AG244" s="299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299"/>
      <c r="AS244" s="299"/>
      <c r="AT244" s="299"/>
      <c r="AU244" s="299"/>
      <c r="AV244" s="299"/>
      <c r="AW244" s="299"/>
      <c r="AX244" s="299"/>
      <c r="AY244" s="299"/>
      <c r="AZ244" s="299"/>
      <c r="BA244" s="299"/>
      <c r="BB244" s="299"/>
      <c r="BC244" s="299"/>
      <c r="BD244" s="529"/>
    </row>
    <row r="245" spans="1:56" ht="24.75" customHeight="1">
      <c r="A245" s="291" t="s">
        <v>655</v>
      </c>
      <c r="B245" s="276" t="s">
        <v>662</v>
      </c>
      <c r="C245" s="297" t="s">
        <v>58</v>
      </c>
      <c r="D245" s="297" t="s">
        <v>15</v>
      </c>
      <c r="E245" s="297">
        <v>0.25</v>
      </c>
      <c r="F245" s="219" t="s">
        <v>2</v>
      </c>
      <c r="G245" s="13">
        <v>1287.9945</v>
      </c>
      <c r="H245" s="238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/>
      <c r="S245" s="13"/>
      <c r="T245" s="13"/>
      <c r="U245" s="13"/>
      <c r="V245" s="13"/>
      <c r="W245" s="13"/>
      <c r="X245" s="13"/>
      <c r="Y245" s="13"/>
      <c r="Z245" s="56">
        <v>0</v>
      </c>
      <c r="AA245" s="56">
        <v>0</v>
      </c>
      <c r="AB245" s="217">
        <v>1287.9945</v>
      </c>
      <c r="AC245" s="297" t="s">
        <v>374</v>
      </c>
      <c r="AD245" s="297" t="s">
        <v>661</v>
      </c>
      <c r="AE245" s="297"/>
      <c r="AF245" s="297"/>
      <c r="AG245" s="297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  <c r="AR245" s="297"/>
      <c r="AS245" s="297"/>
      <c r="AT245" s="297"/>
      <c r="AU245" s="297"/>
      <c r="AV245" s="297"/>
      <c r="AW245" s="297"/>
      <c r="AX245" s="297"/>
      <c r="AY245" s="297"/>
      <c r="AZ245" s="297"/>
      <c r="BA245" s="297"/>
      <c r="BB245" s="297"/>
      <c r="BC245" s="297"/>
      <c r="BD245" s="527"/>
    </row>
    <row r="246" spans="1:56" ht="24.75" customHeight="1">
      <c r="A246" s="292"/>
      <c r="B246" s="277"/>
      <c r="C246" s="298"/>
      <c r="D246" s="298"/>
      <c r="E246" s="298"/>
      <c r="F246" s="219" t="s">
        <v>18</v>
      </c>
      <c r="G246" s="13">
        <v>1223.594775</v>
      </c>
      <c r="H246" s="238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56">
        <v>0</v>
      </c>
      <c r="AA246" s="56">
        <v>0</v>
      </c>
      <c r="AB246" s="217">
        <v>1223.594775</v>
      </c>
      <c r="AC246" s="298"/>
      <c r="AD246" s="298"/>
      <c r="AE246" s="298"/>
      <c r="AF246" s="298"/>
      <c r="AG246" s="298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  <c r="AR246" s="298"/>
      <c r="AS246" s="298"/>
      <c r="AT246" s="298"/>
      <c r="AU246" s="298"/>
      <c r="AV246" s="298"/>
      <c r="AW246" s="298"/>
      <c r="AX246" s="298"/>
      <c r="AY246" s="298"/>
      <c r="AZ246" s="298"/>
      <c r="BA246" s="298"/>
      <c r="BB246" s="298"/>
      <c r="BC246" s="298"/>
      <c r="BD246" s="528"/>
    </row>
    <row r="247" spans="1:56" ht="24.75" customHeight="1">
      <c r="A247" s="292"/>
      <c r="B247" s="277"/>
      <c r="C247" s="298"/>
      <c r="D247" s="298"/>
      <c r="E247" s="298"/>
      <c r="F247" s="219" t="s">
        <v>48</v>
      </c>
      <c r="G247" s="13">
        <v>64.399725000000004</v>
      </c>
      <c r="H247" s="238"/>
      <c r="I247" s="13"/>
      <c r="J247" s="13"/>
      <c r="K247" s="13"/>
      <c r="L247" s="13"/>
      <c r="M247" s="13">
        <v>0</v>
      </c>
      <c r="N247" s="13">
        <v>0</v>
      </c>
      <c r="O247" s="13">
        <v>0</v>
      </c>
      <c r="P247" s="13">
        <v>0</v>
      </c>
      <c r="Q247" s="13"/>
      <c r="R247" s="13"/>
      <c r="S247" s="13"/>
      <c r="T247" s="13"/>
      <c r="U247" s="13"/>
      <c r="V247" s="13"/>
      <c r="W247" s="13"/>
      <c r="X247" s="13"/>
      <c r="Y247" s="13"/>
      <c r="Z247" s="56">
        <v>0</v>
      </c>
      <c r="AA247" s="56">
        <v>0</v>
      </c>
      <c r="AB247" s="217">
        <v>64.399725000000004</v>
      </c>
      <c r="AC247" s="298"/>
      <c r="AD247" s="298"/>
      <c r="AE247" s="298"/>
      <c r="AF247" s="298"/>
      <c r="AG247" s="298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298"/>
      <c r="AS247" s="298"/>
      <c r="AT247" s="298"/>
      <c r="AU247" s="298"/>
      <c r="AV247" s="298"/>
      <c r="AW247" s="298"/>
      <c r="AX247" s="298"/>
      <c r="AY247" s="298"/>
      <c r="AZ247" s="298"/>
      <c r="BA247" s="298"/>
      <c r="BB247" s="298"/>
      <c r="BC247" s="298"/>
      <c r="BD247" s="528"/>
    </row>
    <row r="248" spans="1:56" ht="24.75" customHeight="1">
      <c r="A248" s="292"/>
      <c r="B248" s="277"/>
      <c r="C248" s="298"/>
      <c r="D248" s="298"/>
      <c r="E248" s="298"/>
      <c r="F248" s="219" t="s">
        <v>14</v>
      </c>
      <c r="G248" s="219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56">
        <v>0</v>
      </c>
      <c r="AA248" s="56">
        <v>0</v>
      </c>
      <c r="AB248" s="217">
        <v>0</v>
      </c>
      <c r="AC248" s="298"/>
      <c r="AD248" s="298"/>
      <c r="AE248" s="299"/>
      <c r="AF248" s="298"/>
      <c r="AG248" s="298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298"/>
      <c r="AS248" s="298"/>
      <c r="AT248" s="298"/>
      <c r="AU248" s="298"/>
      <c r="AV248" s="298"/>
      <c r="AW248" s="298"/>
      <c r="AX248" s="298"/>
      <c r="AY248" s="298"/>
      <c r="AZ248" s="298"/>
      <c r="BA248" s="298"/>
      <c r="BB248" s="298"/>
      <c r="BC248" s="298"/>
      <c r="BD248" s="528"/>
    </row>
    <row r="249" spans="1:56" ht="24.75" customHeight="1">
      <c r="A249" s="291" t="s">
        <v>656</v>
      </c>
      <c r="B249" s="276" t="s">
        <v>663</v>
      </c>
      <c r="C249" s="297" t="s">
        <v>58</v>
      </c>
      <c r="D249" s="297" t="s">
        <v>16</v>
      </c>
      <c r="E249" s="297">
        <v>4</v>
      </c>
      <c r="F249" s="219" t="s">
        <v>2</v>
      </c>
      <c r="G249" s="13">
        <v>5072.1400000000003</v>
      </c>
      <c r="H249" s="238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/>
      <c r="S249" s="13"/>
      <c r="T249" s="13"/>
      <c r="U249" s="13"/>
      <c r="V249" s="13"/>
      <c r="W249" s="13"/>
      <c r="X249" s="13"/>
      <c r="Y249" s="13"/>
      <c r="Z249" s="56">
        <v>0</v>
      </c>
      <c r="AA249" s="56">
        <v>0</v>
      </c>
      <c r="AB249" s="217">
        <v>5072.1400000000003</v>
      </c>
      <c r="AC249" s="297" t="s">
        <v>374</v>
      </c>
      <c r="AD249" s="297" t="s">
        <v>661</v>
      </c>
      <c r="AE249" s="297"/>
      <c r="AF249" s="297"/>
      <c r="AG249" s="297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297"/>
      <c r="AS249" s="297"/>
      <c r="AT249" s="297"/>
      <c r="AU249" s="297"/>
      <c r="AV249" s="297"/>
      <c r="AW249" s="297"/>
      <c r="AX249" s="297"/>
      <c r="AY249" s="297"/>
      <c r="AZ249" s="297"/>
      <c r="BA249" s="297"/>
      <c r="BB249" s="297"/>
      <c r="BC249" s="297"/>
      <c r="BD249" s="527"/>
    </row>
    <row r="250" spans="1:56" ht="24.75" customHeight="1">
      <c r="A250" s="292"/>
      <c r="B250" s="277"/>
      <c r="C250" s="298"/>
      <c r="D250" s="298"/>
      <c r="E250" s="298"/>
      <c r="F250" s="219" t="s">
        <v>18</v>
      </c>
      <c r="G250" s="13">
        <v>4818.5330000000004</v>
      </c>
      <c r="H250" s="238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56">
        <v>0</v>
      </c>
      <c r="AA250" s="56">
        <v>0</v>
      </c>
      <c r="AB250" s="217">
        <v>4818.5330000000004</v>
      </c>
      <c r="AC250" s="298"/>
      <c r="AD250" s="298"/>
      <c r="AE250" s="298"/>
      <c r="AF250" s="298"/>
      <c r="AG250" s="298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298"/>
      <c r="AS250" s="298"/>
      <c r="AT250" s="298"/>
      <c r="AU250" s="298"/>
      <c r="AV250" s="298"/>
      <c r="AW250" s="298"/>
      <c r="AX250" s="298"/>
      <c r="AY250" s="298"/>
      <c r="AZ250" s="298"/>
      <c r="BA250" s="298"/>
      <c r="BB250" s="298"/>
      <c r="BC250" s="298"/>
      <c r="BD250" s="528"/>
    </row>
    <row r="251" spans="1:56" ht="24.75" customHeight="1">
      <c r="A251" s="292"/>
      <c r="B251" s="277"/>
      <c r="C251" s="298"/>
      <c r="D251" s="298"/>
      <c r="E251" s="298"/>
      <c r="F251" s="219" t="s">
        <v>48</v>
      </c>
      <c r="G251" s="13">
        <v>253.60700000000003</v>
      </c>
      <c r="H251" s="238"/>
      <c r="I251" s="13"/>
      <c r="J251" s="13"/>
      <c r="K251" s="13"/>
      <c r="L251" s="13"/>
      <c r="M251" s="13">
        <v>0</v>
      </c>
      <c r="N251" s="13">
        <v>0</v>
      </c>
      <c r="O251" s="13">
        <v>0</v>
      </c>
      <c r="P251" s="13">
        <v>0</v>
      </c>
      <c r="Q251" s="13"/>
      <c r="R251" s="13"/>
      <c r="S251" s="13"/>
      <c r="T251" s="13"/>
      <c r="U251" s="13"/>
      <c r="V251" s="13"/>
      <c r="W251" s="13"/>
      <c r="X251" s="13"/>
      <c r="Y251" s="13"/>
      <c r="Z251" s="56">
        <v>0</v>
      </c>
      <c r="AA251" s="56">
        <v>0</v>
      </c>
      <c r="AB251" s="217">
        <v>253.60700000000003</v>
      </c>
      <c r="AC251" s="298"/>
      <c r="AD251" s="298"/>
      <c r="AE251" s="298"/>
      <c r="AF251" s="298"/>
      <c r="AG251" s="298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298"/>
      <c r="AS251" s="298"/>
      <c r="AT251" s="298"/>
      <c r="AU251" s="298"/>
      <c r="AV251" s="298"/>
      <c r="AW251" s="298"/>
      <c r="AX251" s="298"/>
      <c r="AY251" s="298"/>
      <c r="AZ251" s="298"/>
      <c r="BA251" s="298"/>
      <c r="BB251" s="298"/>
      <c r="BC251" s="298"/>
      <c r="BD251" s="528"/>
    </row>
    <row r="252" spans="1:56" ht="24.75" customHeight="1">
      <c r="A252" s="292"/>
      <c r="B252" s="277"/>
      <c r="C252" s="298"/>
      <c r="D252" s="298"/>
      <c r="E252" s="298"/>
      <c r="F252" s="219" t="s">
        <v>14</v>
      </c>
      <c r="G252" s="219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56">
        <v>0</v>
      </c>
      <c r="AA252" s="56">
        <v>0</v>
      </c>
      <c r="AB252" s="217">
        <v>0</v>
      </c>
      <c r="AC252" s="298"/>
      <c r="AD252" s="298"/>
      <c r="AE252" s="299"/>
      <c r="AF252" s="298"/>
      <c r="AG252" s="298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  <c r="AR252" s="298"/>
      <c r="AS252" s="298"/>
      <c r="AT252" s="298"/>
      <c r="AU252" s="298"/>
      <c r="AV252" s="298"/>
      <c r="AW252" s="298"/>
      <c r="AX252" s="298"/>
      <c r="AY252" s="298"/>
      <c r="AZ252" s="298"/>
      <c r="BA252" s="298"/>
      <c r="BB252" s="298"/>
      <c r="BC252" s="298"/>
      <c r="BD252" s="528"/>
    </row>
    <row r="253" spans="1:56" s="127" customFormat="1" ht="15.75" customHeight="1">
      <c r="A253" s="519">
        <v>4</v>
      </c>
      <c r="B253" s="518" t="s">
        <v>112</v>
      </c>
      <c r="C253" s="518"/>
      <c r="D253" s="518"/>
      <c r="E253" s="518"/>
      <c r="F253" s="221" t="s">
        <v>2</v>
      </c>
      <c r="G253" s="129">
        <v>7270.2155000000002</v>
      </c>
      <c r="H253" s="129">
        <v>141885.18</v>
      </c>
      <c r="I253" s="129">
        <v>174144.61</v>
      </c>
      <c r="J253" s="129">
        <v>160026.57</v>
      </c>
      <c r="K253" s="129">
        <v>131993.88</v>
      </c>
      <c r="L253" s="129">
        <v>135821.67000000001</v>
      </c>
      <c r="M253" s="129">
        <v>328242.87</v>
      </c>
      <c r="N253" s="129">
        <v>337761.91000000003</v>
      </c>
      <c r="O253" s="129">
        <v>347557</v>
      </c>
      <c r="P253" s="129">
        <v>773198.84</v>
      </c>
      <c r="Q253" s="129">
        <v>0</v>
      </c>
      <c r="R253" s="129"/>
      <c r="S253" s="129"/>
      <c r="T253" s="129"/>
      <c r="U253" s="129"/>
      <c r="V253" s="129"/>
      <c r="W253" s="129"/>
      <c r="X253" s="129"/>
      <c r="Y253" s="129"/>
      <c r="Z253" s="129">
        <v>1786760.62</v>
      </c>
      <c r="AA253" s="129">
        <v>0</v>
      </c>
      <c r="AB253" s="168">
        <v>2530632.5299999998</v>
      </c>
      <c r="AC253" s="519"/>
      <c r="AD253" s="523"/>
      <c r="AE253" s="134"/>
      <c r="AF253" s="526" t="s">
        <v>358</v>
      </c>
      <c r="AG253" s="520">
        <v>543.51</v>
      </c>
      <c r="AH253" s="520">
        <v>0</v>
      </c>
      <c r="AI253" s="520">
        <v>269.61</v>
      </c>
      <c r="AJ253" s="520">
        <v>54.78</v>
      </c>
      <c r="AK253" s="520">
        <v>109.56</v>
      </c>
      <c r="AL253" s="520">
        <v>109.56</v>
      </c>
      <c r="AM253" s="520">
        <v>0</v>
      </c>
      <c r="AN253" s="520">
        <v>0</v>
      </c>
      <c r="AO253" s="520">
        <v>0</v>
      </c>
      <c r="AP253" s="520">
        <v>0</v>
      </c>
      <c r="AQ253" s="520">
        <v>0</v>
      </c>
      <c r="AR253" s="520">
        <v>3025.83</v>
      </c>
      <c r="AS253" s="520">
        <v>0</v>
      </c>
      <c r="AT253" s="520">
        <v>1407.3400000000001</v>
      </c>
      <c r="AU253" s="520">
        <v>304.02</v>
      </c>
      <c r="AV253" s="520">
        <v>640.27</v>
      </c>
      <c r="AW253" s="520">
        <v>674.2</v>
      </c>
      <c r="AX253" s="520">
        <v>0</v>
      </c>
      <c r="AY253" s="520">
        <v>0</v>
      </c>
      <c r="AZ253" s="520">
        <v>0</v>
      </c>
      <c r="BA253" s="520">
        <v>0</v>
      </c>
      <c r="BB253" s="520">
        <v>0</v>
      </c>
      <c r="BC253" s="526"/>
      <c r="BD253" s="519"/>
    </row>
    <row r="254" spans="1:56" s="127" customFormat="1">
      <c r="A254" s="519"/>
      <c r="B254" s="518"/>
      <c r="C254" s="518"/>
      <c r="D254" s="518"/>
      <c r="E254" s="518"/>
      <c r="F254" s="221" t="s">
        <v>18</v>
      </c>
      <c r="G254" s="129">
        <v>6906.7047250000005</v>
      </c>
      <c r="H254" s="129">
        <v>54966.638999999996</v>
      </c>
      <c r="I254" s="129">
        <v>46616.842000000004</v>
      </c>
      <c r="J254" s="129">
        <v>57310.288999999997</v>
      </c>
      <c r="K254" s="129">
        <v>113186.3155</v>
      </c>
      <c r="L254" s="129">
        <v>116468.6985</v>
      </c>
      <c r="M254" s="129">
        <v>10869.738499999999</v>
      </c>
      <c r="N254" s="129">
        <v>11184.967499999999</v>
      </c>
      <c r="O254" s="129">
        <v>11509.325999999999</v>
      </c>
      <c r="P254" s="129">
        <v>11843.099</v>
      </c>
      <c r="Q254" s="129">
        <v>0</v>
      </c>
      <c r="R254" s="129"/>
      <c r="S254" s="129"/>
      <c r="T254" s="129"/>
      <c r="U254" s="129"/>
      <c r="V254" s="129"/>
      <c r="W254" s="129"/>
      <c r="X254" s="129"/>
      <c r="Y254" s="129"/>
      <c r="Z254" s="129">
        <v>45407.131000000001</v>
      </c>
      <c r="AA254" s="129">
        <v>0</v>
      </c>
      <c r="AB254" s="168">
        <v>433955.91499999998</v>
      </c>
      <c r="AC254" s="519"/>
      <c r="AD254" s="524"/>
      <c r="AE254" s="134"/>
      <c r="AF254" s="521"/>
      <c r="AG254" s="521"/>
      <c r="AH254" s="521"/>
      <c r="AI254" s="521"/>
      <c r="AJ254" s="521"/>
      <c r="AK254" s="521"/>
      <c r="AL254" s="521"/>
      <c r="AM254" s="521"/>
      <c r="AN254" s="521"/>
      <c r="AO254" s="521"/>
      <c r="AP254" s="521"/>
      <c r="AQ254" s="521"/>
      <c r="AR254" s="521"/>
      <c r="AS254" s="521"/>
      <c r="AT254" s="521"/>
      <c r="AU254" s="521"/>
      <c r="AV254" s="521"/>
      <c r="AW254" s="521"/>
      <c r="AX254" s="521"/>
      <c r="AY254" s="521"/>
      <c r="AZ254" s="521"/>
      <c r="BA254" s="521"/>
      <c r="BB254" s="521"/>
      <c r="BC254" s="521"/>
      <c r="BD254" s="519"/>
    </row>
    <row r="255" spans="1:56" s="127" customFormat="1">
      <c r="A255" s="519"/>
      <c r="B255" s="518"/>
      <c r="C255" s="518"/>
      <c r="D255" s="518"/>
      <c r="E255" s="518"/>
      <c r="F255" s="221" t="s">
        <v>48</v>
      </c>
      <c r="G255" s="129">
        <v>363.51077500000002</v>
      </c>
      <c r="H255" s="129">
        <v>4124.9009999999998</v>
      </c>
      <c r="I255" s="129">
        <v>2453.518</v>
      </c>
      <c r="J255" s="129">
        <v>3016.3310000000001</v>
      </c>
      <c r="K255" s="129">
        <v>5957.174500000001</v>
      </c>
      <c r="L255" s="129">
        <v>6129.9315000000006</v>
      </c>
      <c r="M255" s="129">
        <v>1114.9014999999999</v>
      </c>
      <c r="N255" s="129">
        <v>1147.2325000000001</v>
      </c>
      <c r="O255" s="129">
        <v>1180.5039999999999</v>
      </c>
      <c r="P255" s="129">
        <v>1214.741</v>
      </c>
      <c r="Q255" s="129">
        <v>0</v>
      </c>
      <c r="R255" s="129"/>
      <c r="S255" s="129"/>
      <c r="T255" s="129"/>
      <c r="U255" s="129"/>
      <c r="V255" s="129"/>
      <c r="W255" s="129"/>
      <c r="X255" s="129"/>
      <c r="Y255" s="129"/>
      <c r="Z255" s="129">
        <v>4657.3789999999999</v>
      </c>
      <c r="AA255" s="129">
        <v>0</v>
      </c>
      <c r="AB255" s="168">
        <v>26339.235000000001</v>
      </c>
      <c r="AC255" s="519"/>
      <c r="AD255" s="524"/>
      <c r="AE255" s="134"/>
      <c r="AF255" s="522"/>
      <c r="AG255" s="522"/>
      <c r="AH255" s="522"/>
      <c r="AI255" s="522"/>
      <c r="AJ255" s="522"/>
      <c r="AK255" s="522"/>
      <c r="AL255" s="522"/>
      <c r="AM255" s="522"/>
      <c r="AN255" s="522"/>
      <c r="AO255" s="522"/>
      <c r="AP255" s="522"/>
      <c r="AQ255" s="522"/>
      <c r="AR255" s="522"/>
      <c r="AS255" s="522"/>
      <c r="AT255" s="522"/>
      <c r="AU255" s="522"/>
      <c r="AV255" s="522"/>
      <c r="AW255" s="522"/>
      <c r="AX255" s="522"/>
      <c r="AY255" s="522"/>
      <c r="AZ255" s="522"/>
      <c r="BA255" s="522"/>
      <c r="BB255" s="522"/>
      <c r="BC255" s="521"/>
      <c r="BD255" s="519"/>
    </row>
    <row r="256" spans="1:56" s="127" customFormat="1" ht="47.25">
      <c r="A256" s="519"/>
      <c r="B256" s="518"/>
      <c r="C256" s="518"/>
      <c r="D256" s="518"/>
      <c r="E256" s="518"/>
      <c r="F256" s="221" t="s">
        <v>369</v>
      </c>
      <c r="G256" s="129">
        <v>0</v>
      </c>
      <c r="H256" s="129">
        <v>82793.64</v>
      </c>
      <c r="I256" s="129">
        <v>125074.25</v>
      </c>
      <c r="J256" s="129">
        <v>99699.950000000026</v>
      </c>
      <c r="K256" s="129">
        <v>12850.39</v>
      </c>
      <c r="L256" s="129">
        <v>13223.04</v>
      </c>
      <c r="M256" s="129">
        <v>316258.23</v>
      </c>
      <c r="N256" s="129">
        <v>325429.71000000002</v>
      </c>
      <c r="O256" s="129">
        <v>334867.17</v>
      </c>
      <c r="P256" s="129">
        <v>760141</v>
      </c>
      <c r="Q256" s="129">
        <v>0</v>
      </c>
      <c r="R256" s="129"/>
      <c r="S256" s="129"/>
      <c r="T256" s="129"/>
      <c r="U256" s="129"/>
      <c r="V256" s="129"/>
      <c r="W256" s="129"/>
      <c r="X256" s="129"/>
      <c r="Y256" s="129"/>
      <c r="Z256" s="129">
        <v>1736696.1099999999</v>
      </c>
      <c r="AA256" s="129">
        <v>0</v>
      </c>
      <c r="AB256" s="168">
        <v>2070337.38</v>
      </c>
      <c r="AC256" s="519"/>
      <c r="AD256" s="524"/>
      <c r="AE256" s="134"/>
      <c r="AF256" s="526" t="s">
        <v>398</v>
      </c>
      <c r="AG256" s="520">
        <v>382.66999999999996</v>
      </c>
      <c r="AH256" s="520">
        <v>99.86</v>
      </c>
      <c r="AI256" s="520">
        <v>163.22</v>
      </c>
      <c r="AJ256" s="520">
        <v>119.59</v>
      </c>
      <c r="AK256" s="520">
        <v>0</v>
      </c>
      <c r="AL256" s="520">
        <v>0</v>
      </c>
      <c r="AM256" s="520">
        <v>0</v>
      </c>
      <c r="AN256" s="520">
        <v>0</v>
      </c>
      <c r="AO256" s="520">
        <v>0</v>
      </c>
      <c r="AP256" s="520">
        <v>0</v>
      </c>
      <c r="AQ256" s="520">
        <v>0</v>
      </c>
      <c r="AR256" s="520">
        <v>15621.55</v>
      </c>
      <c r="AS256" s="520">
        <v>3910.09</v>
      </c>
      <c r="AT256" s="520">
        <v>6646.65</v>
      </c>
      <c r="AU256" s="520">
        <v>5064.8100000000004</v>
      </c>
      <c r="AV256" s="520">
        <v>0</v>
      </c>
      <c r="AW256" s="520">
        <v>0</v>
      </c>
      <c r="AX256" s="520">
        <v>0</v>
      </c>
      <c r="AY256" s="520">
        <v>0</v>
      </c>
      <c r="AZ256" s="520">
        <v>0</v>
      </c>
      <c r="BA256" s="520">
        <v>0</v>
      </c>
      <c r="BB256" s="520">
        <v>0</v>
      </c>
      <c r="BC256" s="521"/>
      <c r="BD256" s="519"/>
    </row>
    <row r="257" spans="1:57" customFormat="1" ht="31.5">
      <c r="A257" s="519"/>
      <c r="B257" s="518"/>
      <c r="C257" s="518"/>
      <c r="D257" s="518"/>
      <c r="E257" s="518"/>
      <c r="F257" s="118" t="s">
        <v>370</v>
      </c>
      <c r="G257" s="131">
        <v>0</v>
      </c>
      <c r="H257" s="131">
        <v>68653.61</v>
      </c>
      <c r="I257" s="131">
        <v>87939.65</v>
      </c>
      <c r="J257" s="131">
        <v>21205.13</v>
      </c>
      <c r="K257" s="131">
        <v>12850.39</v>
      </c>
      <c r="L257" s="131">
        <v>13223.04</v>
      </c>
      <c r="M257" s="131">
        <v>0</v>
      </c>
      <c r="N257" s="131">
        <v>0</v>
      </c>
      <c r="O257" s="131">
        <v>0</v>
      </c>
      <c r="P257" s="131">
        <v>0</v>
      </c>
      <c r="Q257" s="131">
        <v>0</v>
      </c>
      <c r="R257" s="131"/>
      <c r="S257" s="131"/>
      <c r="T257" s="131"/>
      <c r="U257" s="131"/>
      <c r="V257" s="131"/>
      <c r="W257" s="131"/>
      <c r="X257" s="131"/>
      <c r="Y257" s="131"/>
      <c r="Z257" s="56">
        <v>0</v>
      </c>
      <c r="AA257" s="56">
        <v>0</v>
      </c>
      <c r="AB257" s="217">
        <v>203871.82000000004</v>
      </c>
      <c r="AC257" s="519"/>
      <c r="AD257" s="524"/>
      <c r="AE257" s="134"/>
      <c r="AF257" s="521"/>
      <c r="AG257" s="521"/>
      <c r="AH257" s="521"/>
      <c r="AI257" s="521"/>
      <c r="AJ257" s="521"/>
      <c r="AK257" s="521"/>
      <c r="AL257" s="521"/>
      <c r="AM257" s="521"/>
      <c r="AN257" s="521"/>
      <c r="AO257" s="521"/>
      <c r="AP257" s="521"/>
      <c r="AQ257" s="521"/>
      <c r="AR257" s="521"/>
      <c r="AS257" s="521"/>
      <c r="AT257" s="521"/>
      <c r="AU257" s="521"/>
      <c r="AV257" s="521"/>
      <c r="AW257" s="521"/>
      <c r="AX257" s="521"/>
      <c r="AY257" s="521"/>
      <c r="AZ257" s="521"/>
      <c r="BA257" s="521"/>
      <c r="BB257" s="521"/>
      <c r="BC257" s="521"/>
      <c r="BD257" s="519"/>
      <c r="BE257" s="127"/>
    </row>
    <row r="258" spans="1:57" customFormat="1" ht="31.5">
      <c r="A258" s="519"/>
      <c r="B258" s="518"/>
      <c r="C258" s="518"/>
      <c r="D258" s="518"/>
      <c r="E258" s="518"/>
      <c r="F258" s="118" t="s">
        <v>371</v>
      </c>
      <c r="G258" s="131">
        <v>0</v>
      </c>
      <c r="H258" s="131">
        <v>14140.029999999999</v>
      </c>
      <c r="I258" s="131">
        <v>37134.6</v>
      </c>
      <c r="J258" s="131">
        <v>78494.820000000022</v>
      </c>
      <c r="K258" s="131">
        <v>0</v>
      </c>
      <c r="L258" s="131">
        <v>0</v>
      </c>
      <c r="M258" s="131">
        <v>316258.23</v>
      </c>
      <c r="N258" s="131">
        <v>325429.71000000002</v>
      </c>
      <c r="O258" s="131">
        <v>334867.17</v>
      </c>
      <c r="P258" s="131">
        <v>760141</v>
      </c>
      <c r="Q258" s="131">
        <v>0</v>
      </c>
      <c r="R258" s="131"/>
      <c r="S258" s="131"/>
      <c r="T258" s="131"/>
      <c r="U258" s="131"/>
      <c r="V258" s="131"/>
      <c r="W258" s="131"/>
      <c r="X258" s="131"/>
      <c r="Y258" s="131"/>
      <c r="Z258" s="56">
        <v>1736696.1099999999</v>
      </c>
      <c r="AA258" s="56">
        <v>0</v>
      </c>
      <c r="AB258" s="217">
        <v>1866465.56</v>
      </c>
      <c r="AC258" s="519"/>
      <c r="AD258" s="525"/>
      <c r="AE258" s="134"/>
      <c r="AF258" s="522"/>
      <c r="AG258" s="522"/>
      <c r="AH258" s="522"/>
      <c r="AI258" s="522"/>
      <c r="AJ258" s="522"/>
      <c r="AK258" s="522"/>
      <c r="AL258" s="522"/>
      <c r="AM258" s="522"/>
      <c r="AN258" s="522"/>
      <c r="AO258" s="522"/>
      <c r="AP258" s="522"/>
      <c r="AQ258" s="522"/>
      <c r="AR258" s="522"/>
      <c r="AS258" s="522"/>
      <c r="AT258" s="522"/>
      <c r="AU258" s="522"/>
      <c r="AV258" s="522"/>
      <c r="AW258" s="522"/>
      <c r="AX258" s="522"/>
      <c r="AY258" s="522"/>
      <c r="AZ258" s="522"/>
      <c r="BA258" s="522"/>
      <c r="BB258" s="522"/>
      <c r="BC258" s="522"/>
      <c r="BD258" s="519"/>
      <c r="BE258" s="127"/>
    </row>
    <row r="259" spans="1:57" customFormat="1" ht="15"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AB259" s="123"/>
    </row>
    <row r="260" spans="1:57" customFormat="1" ht="15"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AB260" s="123"/>
    </row>
    <row r="261" spans="1:57" customFormat="1" ht="15">
      <c r="AB261" s="123"/>
    </row>
    <row r="262" spans="1:57" customFormat="1" ht="15">
      <c r="AB262" s="123"/>
    </row>
    <row r="263" spans="1:57" customFormat="1" ht="15">
      <c r="AB263" s="123"/>
    </row>
    <row r="264" spans="1:57" customFormat="1" ht="15">
      <c r="AB264" s="123"/>
    </row>
    <row r="265" spans="1:57" customFormat="1" ht="15">
      <c r="AB265" s="123"/>
    </row>
    <row r="266" spans="1:57" customFormat="1" ht="15">
      <c r="AB266" s="123"/>
    </row>
    <row r="267" spans="1:57" customFormat="1" ht="15">
      <c r="AB267" s="123"/>
    </row>
    <row r="268" spans="1:57" customFormat="1" ht="15">
      <c r="AB268" s="123"/>
    </row>
    <row r="269" spans="1:57" customFormat="1" ht="15">
      <c r="AB269" s="123"/>
    </row>
    <row r="270" spans="1:57" customFormat="1" ht="15">
      <c r="AB270" s="123"/>
    </row>
    <row r="271" spans="1:57" customFormat="1" ht="15">
      <c r="AB271" s="123"/>
    </row>
    <row r="272" spans="1:57" customFormat="1" ht="15">
      <c r="AB272" s="123"/>
    </row>
    <row r="273" spans="28:28" customFormat="1" ht="15">
      <c r="AB273" s="123"/>
    </row>
    <row r="274" spans="28:28" customFormat="1" ht="15">
      <c r="AB274" s="123"/>
    </row>
    <row r="275" spans="28:28" customFormat="1" ht="15">
      <c r="AB275" s="123"/>
    </row>
    <row r="276" spans="28:28" customFormat="1" ht="15">
      <c r="AB276" s="123"/>
    </row>
    <row r="277" spans="28:28" customFormat="1" ht="15">
      <c r="AB277" s="123"/>
    </row>
    <row r="278" spans="28:28" customFormat="1" ht="15">
      <c r="AB278" s="123"/>
    </row>
    <row r="279" spans="28:28" customFormat="1" ht="15">
      <c r="AB279" s="123"/>
    </row>
    <row r="280" spans="28:28" customFormat="1" ht="15">
      <c r="AB280" s="123"/>
    </row>
    <row r="281" spans="28:28" customFormat="1" ht="15">
      <c r="AB281" s="123"/>
    </row>
    <row r="282" spans="28:28" customFormat="1" ht="15">
      <c r="AB282" s="123"/>
    </row>
    <row r="283" spans="28:28" customFormat="1" ht="15">
      <c r="AB283" s="123"/>
    </row>
    <row r="284" spans="28:28" customFormat="1" ht="15">
      <c r="AB284" s="123"/>
    </row>
    <row r="285" spans="28:28" customFormat="1" ht="15">
      <c r="AB285" s="123"/>
    </row>
    <row r="286" spans="28:28" customFormat="1" ht="15">
      <c r="AB286" s="123"/>
    </row>
    <row r="287" spans="28:28" customFormat="1" ht="15">
      <c r="AB287" s="123"/>
    </row>
    <row r="288" spans="28:28" customFormat="1" ht="15">
      <c r="AB288" s="123"/>
    </row>
    <row r="289" spans="28:28" customFormat="1" ht="15">
      <c r="AB289" s="123"/>
    </row>
    <row r="290" spans="28:28" customFormat="1" ht="15">
      <c r="AB290" s="123"/>
    </row>
    <row r="291" spans="28:28" customFormat="1" ht="15">
      <c r="AB291" s="123"/>
    </row>
    <row r="292" spans="28:28" customFormat="1" ht="15">
      <c r="AB292" s="123"/>
    </row>
    <row r="293" spans="28:28" customFormat="1" ht="15">
      <c r="AB293" s="123"/>
    </row>
    <row r="294" spans="28:28" customFormat="1" ht="15">
      <c r="AB294" s="123"/>
    </row>
    <row r="295" spans="28:28" customFormat="1" ht="15">
      <c r="AB295" s="123"/>
    </row>
    <row r="296" spans="28:28" customFormat="1" ht="15">
      <c r="AB296" s="123"/>
    </row>
    <row r="297" spans="28:28" customFormat="1" ht="15">
      <c r="AB297" s="123"/>
    </row>
    <row r="298" spans="28:28" customFormat="1" ht="15">
      <c r="AB298" s="123"/>
    </row>
    <row r="299" spans="28:28" customFormat="1" ht="15">
      <c r="AB299" s="123"/>
    </row>
    <row r="300" spans="28:28" customFormat="1" ht="15">
      <c r="AB300" s="123"/>
    </row>
    <row r="301" spans="28:28" customFormat="1" ht="15">
      <c r="AB301" s="123"/>
    </row>
    <row r="302" spans="28:28" customFormat="1" ht="15">
      <c r="AB302" s="123"/>
    </row>
    <row r="303" spans="28:28" customFormat="1" ht="15">
      <c r="AB303" s="123"/>
    </row>
    <row r="304" spans="28:28" customFormat="1" ht="15">
      <c r="AB304" s="123"/>
    </row>
    <row r="305" spans="28:28" customFormat="1" ht="15">
      <c r="AB305" s="123"/>
    </row>
    <row r="306" spans="28:28" customFormat="1" ht="15">
      <c r="AB306" s="123"/>
    </row>
    <row r="307" spans="28:28" customFormat="1" ht="15">
      <c r="AB307" s="123"/>
    </row>
    <row r="308" spans="28:28" customFormat="1" ht="15">
      <c r="AB308" s="123"/>
    </row>
    <row r="309" spans="28:28" customFormat="1" ht="15">
      <c r="AB309" s="123"/>
    </row>
    <row r="310" spans="28:28" customFormat="1" ht="15">
      <c r="AB310" s="123"/>
    </row>
    <row r="311" spans="28:28" customFormat="1" ht="15">
      <c r="AB311" s="123"/>
    </row>
    <row r="312" spans="28:28" customFormat="1" ht="15">
      <c r="AB312" s="123"/>
    </row>
    <row r="313" spans="28:28" customFormat="1" ht="15">
      <c r="AB313" s="123"/>
    </row>
    <row r="314" spans="28:28" customFormat="1" ht="15">
      <c r="AB314" s="123"/>
    </row>
    <row r="315" spans="28:28" customFormat="1" ht="15">
      <c r="AB315" s="123"/>
    </row>
    <row r="316" spans="28:28" customFormat="1" ht="15">
      <c r="AB316" s="123"/>
    </row>
    <row r="317" spans="28:28" customFormat="1" ht="15">
      <c r="AB317" s="123"/>
    </row>
    <row r="318" spans="28:28" customFormat="1" ht="15">
      <c r="AB318" s="123"/>
    </row>
    <row r="319" spans="28:28" customFormat="1" ht="15">
      <c r="AB319" s="123"/>
    </row>
    <row r="320" spans="28:28" customFormat="1" ht="15">
      <c r="AB320" s="123"/>
    </row>
    <row r="321" spans="28:28" customFormat="1" ht="15">
      <c r="AB321" s="123"/>
    </row>
    <row r="322" spans="28:28" customFormat="1" ht="15">
      <c r="AB322" s="123"/>
    </row>
    <row r="323" spans="28:28" customFormat="1" ht="15">
      <c r="AB323" s="123"/>
    </row>
    <row r="324" spans="28:28" customFormat="1" ht="15">
      <c r="AB324" s="123"/>
    </row>
    <row r="325" spans="28:28" customFormat="1" ht="15">
      <c r="AB325" s="123"/>
    </row>
    <row r="326" spans="28:28" customFormat="1" ht="15">
      <c r="AB326" s="123"/>
    </row>
    <row r="327" spans="28:28" customFormat="1" ht="15">
      <c r="AB327" s="123"/>
    </row>
    <row r="328" spans="28:28" customFormat="1" ht="15">
      <c r="AB328" s="123"/>
    </row>
    <row r="329" spans="28:28" customFormat="1" ht="15">
      <c r="AB329" s="123"/>
    </row>
    <row r="330" spans="28:28" customFormat="1" ht="15">
      <c r="AB330" s="123"/>
    </row>
    <row r="331" spans="28:28" customFormat="1" ht="15">
      <c r="AB331" s="123"/>
    </row>
    <row r="332" spans="28:28" customFormat="1" ht="15">
      <c r="AB332" s="123"/>
    </row>
    <row r="333" spans="28:28" customFormat="1" ht="15">
      <c r="AB333" s="123"/>
    </row>
    <row r="334" spans="28:28" customFormat="1" ht="15">
      <c r="AB334" s="123"/>
    </row>
    <row r="335" spans="28:28" customFormat="1" ht="15">
      <c r="AB335" s="123"/>
    </row>
    <row r="336" spans="28:28" customFormat="1" ht="15">
      <c r="AB336" s="123"/>
    </row>
    <row r="337" spans="28:28" customFormat="1" ht="15">
      <c r="AB337" s="123"/>
    </row>
    <row r="338" spans="28:28" customFormat="1" ht="15">
      <c r="AB338" s="123"/>
    </row>
    <row r="339" spans="28:28" customFormat="1" ht="15">
      <c r="AB339" s="123"/>
    </row>
    <row r="340" spans="28:28" customFormat="1" ht="15">
      <c r="AB340" s="123"/>
    </row>
    <row r="341" spans="28:28" customFormat="1" ht="15">
      <c r="AB341" s="123"/>
    </row>
    <row r="342" spans="28:28" customFormat="1" ht="15">
      <c r="AB342" s="123"/>
    </row>
    <row r="343" spans="28:28" customFormat="1" ht="15">
      <c r="AB343" s="123"/>
    </row>
    <row r="344" spans="28:28" customFormat="1" ht="15">
      <c r="AB344" s="123"/>
    </row>
    <row r="345" spans="28:28" customFormat="1" ht="15">
      <c r="AB345" s="123"/>
    </row>
    <row r="346" spans="28:28" customFormat="1" ht="15">
      <c r="AB346" s="123"/>
    </row>
    <row r="347" spans="28:28" customFormat="1" ht="15">
      <c r="AB347" s="123"/>
    </row>
    <row r="348" spans="28:28" customFormat="1" ht="15">
      <c r="AB348" s="123"/>
    </row>
    <row r="349" spans="28:28" customFormat="1" ht="15">
      <c r="AB349" s="123"/>
    </row>
    <row r="350" spans="28:28" customFormat="1" ht="15">
      <c r="AB350" s="123"/>
    </row>
    <row r="351" spans="28:28" customFormat="1" ht="15">
      <c r="AB351" s="123"/>
    </row>
    <row r="352" spans="28:28" customFormat="1" ht="15">
      <c r="AB352" s="123"/>
    </row>
    <row r="353" spans="28:28" customFormat="1" ht="15">
      <c r="AB353" s="123"/>
    </row>
    <row r="354" spans="28:28" customFormat="1" ht="15">
      <c r="AB354" s="123"/>
    </row>
    <row r="355" spans="28:28" customFormat="1" ht="15">
      <c r="AB355" s="123"/>
    </row>
    <row r="356" spans="28:28" customFormat="1" ht="15">
      <c r="AB356" s="123"/>
    </row>
    <row r="357" spans="28:28" customFormat="1" ht="15">
      <c r="AB357" s="123"/>
    </row>
    <row r="358" spans="28:28" customFormat="1" ht="15">
      <c r="AB358" s="123"/>
    </row>
    <row r="359" spans="28:28" customFormat="1" ht="15">
      <c r="AB359" s="123"/>
    </row>
    <row r="360" spans="28:28" customFormat="1" ht="15">
      <c r="AB360" s="123"/>
    </row>
    <row r="361" spans="28:28" customFormat="1" ht="15">
      <c r="AB361" s="123"/>
    </row>
    <row r="362" spans="28:28" customFormat="1" ht="15">
      <c r="AB362" s="123"/>
    </row>
    <row r="363" spans="28:28" customFormat="1" ht="15">
      <c r="AB363" s="123"/>
    </row>
    <row r="364" spans="28:28" customFormat="1" ht="15">
      <c r="AB364" s="123"/>
    </row>
    <row r="365" spans="28:28" customFormat="1" ht="15">
      <c r="AB365" s="123"/>
    </row>
    <row r="366" spans="28:28" customFormat="1" ht="15">
      <c r="AB366" s="123"/>
    </row>
    <row r="367" spans="28:28" customFormat="1" ht="15">
      <c r="AB367" s="123"/>
    </row>
    <row r="368" spans="28:28" customFormat="1" ht="15">
      <c r="AB368" s="123"/>
    </row>
    <row r="369" spans="28:28" customFormat="1" ht="15">
      <c r="AB369" s="123"/>
    </row>
    <row r="370" spans="28:28" customFormat="1" ht="15">
      <c r="AB370" s="123"/>
    </row>
    <row r="371" spans="28:28" customFormat="1" ht="15">
      <c r="AB371" s="123"/>
    </row>
    <row r="372" spans="28:28" customFormat="1" ht="15">
      <c r="AB372" s="123"/>
    </row>
    <row r="373" spans="28:28" customFormat="1" ht="15">
      <c r="AB373" s="123"/>
    </row>
    <row r="374" spans="28:28" customFormat="1" ht="15">
      <c r="AB374" s="123"/>
    </row>
    <row r="375" spans="28:28" customFormat="1" ht="15">
      <c r="AB375" s="123"/>
    </row>
    <row r="376" spans="28:28" customFormat="1" ht="15">
      <c r="AB376" s="123"/>
    </row>
    <row r="377" spans="28:28" customFormat="1" ht="15">
      <c r="AB377" s="123"/>
    </row>
    <row r="378" spans="28:28" customFormat="1" ht="15">
      <c r="AB378" s="123"/>
    </row>
    <row r="379" spans="28:28" customFormat="1" ht="15">
      <c r="AB379" s="123"/>
    </row>
    <row r="380" spans="28:28" customFormat="1" ht="15">
      <c r="AB380" s="123"/>
    </row>
    <row r="381" spans="28:28" customFormat="1" ht="15">
      <c r="AB381" s="123"/>
    </row>
    <row r="382" spans="28:28" customFormat="1" ht="15">
      <c r="AB382" s="123"/>
    </row>
    <row r="383" spans="28:28" customFormat="1" ht="15">
      <c r="AB383" s="123"/>
    </row>
    <row r="384" spans="28:28" customFormat="1" ht="15">
      <c r="AB384" s="123"/>
    </row>
    <row r="385" spans="28:28" customFormat="1" ht="15">
      <c r="AB385" s="123"/>
    </row>
    <row r="386" spans="28:28" customFormat="1" ht="15">
      <c r="AB386" s="123"/>
    </row>
    <row r="387" spans="28:28" customFormat="1" ht="15">
      <c r="AB387" s="123"/>
    </row>
    <row r="388" spans="28:28" customFormat="1" ht="15">
      <c r="AB388" s="123"/>
    </row>
    <row r="389" spans="28:28" customFormat="1" ht="15">
      <c r="AB389" s="123"/>
    </row>
    <row r="390" spans="28:28" customFormat="1" ht="15">
      <c r="AB390" s="123"/>
    </row>
    <row r="391" spans="28:28" customFormat="1" ht="15">
      <c r="AB391" s="123"/>
    </row>
    <row r="392" spans="28:28" customFormat="1" ht="15">
      <c r="AB392" s="123"/>
    </row>
    <row r="393" spans="28:28" customFormat="1" ht="15">
      <c r="AB393" s="123"/>
    </row>
    <row r="394" spans="28:28" customFormat="1" ht="15">
      <c r="AB394" s="123"/>
    </row>
    <row r="395" spans="28:28" customFormat="1" ht="15">
      <c r="AB395" s="123"/>
    </row>
    <row r="396" spans="28:28" customFormat="1" ht="15">
      <c r="AB396" s="123"/>
    </row>
    <row r="397" spans="28:28" customFormat="1" ht="15">
      <c r="AB397" s="123"/>
    </row>
    <row r="398" spans="28:28" customFormat="1" ht="15">
      <c r="AB398" s="123"/>
    </row>
    <row r="399" spans="28:28" customFormat="1" ht="15">
      <c r="AB399" s="123"/>
    </row>
    <row r="400" spans="28:28" customFormat="1" ht="15">
      <c r="AB400" s="123"/>
    </row>
    <row r="401" spans="28:28" customFormat="1" ht="15">
      <c r="AB401" s="123"/>
    </row>
    <row r="402" spans="28:28" customFormat="1" ht="15">
      <c r="AB402" s="123"/>
    </row>
    <row r="403" spans="28:28" customFormat="1" ht="15">
      <c r="AB403" s="123"/>
    </row>
    <row r="404" spans="28:28" customFormat="1" ht="15">
      <c r="AB404" s="123"/>
    </row>
    <row r="405" spans="28:28" customFormat="1" ht="15">
      <c r="AB405" s="123"/>
    </row>
    <row r="406" spans="28:28" customFormat="1" ht="15">
      <c r="AB406" s="123"/>
    </row>
    <row r="407" spans="28:28" customFormat="1" ht="15">
      <c r="AB407" s="123"/>
    </row>
    <row r="408" spans="28:28" customFormat="1" ht="15">
      <c r="AB408" s="123"/>
    </row>
    <row r="409" spans="28:28" customFormat="1" ht="15">
      <c r="AB409" s="123"/>
    </row>
    <row r="410" spans="28:28" customFormat="1" ht="15">
      <c r="AB410" s="123"/>
    </row>
    <row r="411" spans="28:28" customFormat="1" ht="15">
      <c r="AB411" s="123"/>
    </row>
    <row r="412" spans="28:28" customFormat="1" ht="15">
      <c r="AB412" s="123"/>
    </row>
    <row r="413" spans="28:28" customFormat="1" ht="15">
      <c r="AB413" s="123"/>
    </row>
    <row r="414" spans="28:28" customFormat="1" ht="15">
      <c r="AB414" s="123"/>
    </row>
    <row r="415" spans="28:28" customFormat="1" ht="15">
      <c r="AB415" s="123"/>
    </row>
    <row r="416" spans="28:28" customFormat="1" ht="15">
      <c r="AB416" s="123"/>
    </row>
    <row r="417" spans="28:28" customFormat="1" ht="15">
      <c r="AB417" s="123"/>
    </row>
    <row r="418" spans="28:28" customFormat="1" ht="15">
      <c r="AB418" s="123"/>
    </row>
    <row r="419" spans="28:28" customFormat="1" ht="15">
      <c r="AB419" s="123"/>
    </row>
    <row r="420" spans="28:28" customFormat="1" ht="15">
      <c r="AB420" s="123"/>
    </row>
    <row r="421" spans="28:28" customFormat="1" ht="15">
      <c r="AB421" s="123"/>
    </row>
    <row r="422" spans="28:28" customFormat="1" ht="15">
      <c r="AB422" s="123"/>
    </row>
    <row r="423" spans="28:28" customFormat="1" ht="15">
      <c r="AB423" s="123"/>
    </row>
    <row r="424" spans="28:28" customFormat="1" ht="15">
      <c r="AB424" s="123"/>
    </row>
    <row r="425" spans="28:28" customFormat="1" ht="15">
      <c r="AB425" s="123"/>
    </row>
    <row r="426" spans="28:28" customFormat="1" ht="15">
      <c r="AB426" s="123"/>
    </row>
    <row r="427" spans="28:28" customFormat="1" ht="15">
      <c r="AB427" s="123"/>
    </row>
    <row r="428" spans="28:28" customFormat="1" ht="15">
      <c r="AB428" s="123"/>
    </row>
    <row r="429" spans="28:28" customFormat="1" ht="15">
      <c r="AB429" s="123"/>
    </row>
    <row r="430" spans="28:28" customFormat="1" ht="15">
      <c r="AB430" s="123"/>
    </row>
    <row r="431" spans="28:28" customFormat="1" ht="15">
      <c r="AB431" s="123"/>
    </row>
    <row r="432" spans="28:28" customFormat="1" ht="15">
      <c r="AB432" s="123"/>
    </row>
    <row r="433" spans="28:54" customFormat="1" ht="15">
      <c r="AB433" s="123"/>
    </row>
    <row r="434" spans="28:54" customFormat="1" ht="15">
      <c r="AB434" s="123"/>
    </row>
    <row r="435" spans="28:54" customFormat="1" ht="15">
      <c r="AB435" s="123"/>
    </row>
    <row r="436" spans="28:54" customFormat="1" ht="15">
      <c r="AB436" s="123"/>
    </row>
    <row r="437" spans="28:54" customFormat="1" ht="15">
      <c r="AB437" s="123"/>
    </row>
    <row r="438" spans="28:54" customFormat="1" ht="15">
      <c r="AB438" s="123"/>
    </row>
    <row r="439" spans="28:54" customFormat="1" ht="15">
      <c r="AB439" s="123"/>
    </row>
    <row r="440" spans="28:54" customFormat="1" ht="15">
      <c r="AB440" s="123"/>
    </row>
    <row r="441" spans="28:54">
      <c r="AH441" s="122"/>
      <c r="AI441" s="122"/>
      <c r="AJ441" s="122"/>
      <c r="AK441" s="122"/>
      <c r="AL441" s="122"/>
      <c r="AM441" s="122"/>
      <c r="AN441" s="122"/>
      <c r="AO441" s="122"/>
      <c r="AP441" s="122"/>
      <c r="AQ441" s="122"/>
      <c r="AS441" s="122"/>
      <c r="AT441" s="122"/>
      <c r="AU441" s="122"/>
      <c r="AV441" s="122"/>
      <c r="AW441" s="122"/>
      <c r="AX441" s="122"/>
      <c r="AY441" s="122"/>
      <c r="AZ441" s="122"/>
      <c r="BA441" s="122"/>
      <c r="BB441" s="122"/>
    </row>
    <row r="442" spans="28:54">
      <c r="AH442" s="123"/>
      <c r="AI442" s="123"/>
      <c r="AJ442" s="123"/>
      <c r="AK442" s="123"/>
      <c r="AL442" s="123"/>
      <c r="AM442" s="123"/>
      <c r="AN442" s="123"/>
      <c r="AO442" s="123"/>
      <c r="AP442" s="123"/>
      <c r="AQ442" s="123"/>
      <c r="AS442" s="123"/>
      <c r="AT442" s="123"/>
      <c r="AU442" s="123"/>
      <c r="AV442" s="123"/>
      <c r="AW442" s="123"/>
      <c r="AX442" s="123"/>
      <c r="AY442" s="123"/>
      <c r="AZ442" s="123"/>
      <c r="BA442" s="123"/>
      <c r="BB442" s="123"/>
    </row>
  </sheetData>
  <autoFilter ref="F1:F442"/>
  <mergeCells count="1540">
    <mergeCell ref="A2:BD2"/>
    <mergeCell ref="A3:A5"/>
    <mergeCell ref="B3:B5"/>
    <mergeCell ref="C3:C5"/>
    <mergeCell ref="D3:E4"/>
    <mergeCell ref="F3:F5"/>
    <mergeCell ref="G3:AB3"/>
    <mergeCell ref="AC3:AC5"/>
    <mergeCell ref="AD3:AD5"/>
    <mergeCell ref="BC7:BC10"/>
    <mergeCell ref="BD7:BD10"/>
    <mergeCell ref="A11:A14"/>
    <mergeCell ref="B11:B14"/>
    <mergeCell ref="C11:C14"/>
    <mergeCell ref="D11:D14"/>
    <mergeCell ref="E11:E14"/>
    <mergeCell ref="AC11:AC14"/>
    <mergeCell ref="AD11:AD14"/>
    <mergeCell ref="AC7:AC10"/>
    <mergeCell ref="AD7:AD10"/>
    <mergeCell ref="AE7:AE10"/>
    <mergeCell ref="AF7:AF10"/>
    <mergeCell ref="AG7:AG10"/>
    <mergeCell ref="AR7:AR10"/>
    <mergeCell ref="G4:G5"/>
    <mergeCell ref="H4:L4"/>
    <mergeCell ref="M4:Q4"/>
    <mergeCell ref="R4:Y4"/>
    <mergeCell ref="AB4:AB5"/>
    <mergeCell ref="A7:A10"/>
    <mergeCell ref="B7:E10"/>
    <mergeCell ref="AE3:AE5"/>
    <mergeCell ref="A19:A22"/>
    <mergeCell ref="B19:E22"/>
    <mergeCell ref="AC19:AC22"/>
    <mergeCell ref="AD19:AD22"/>
    <mergeCell ref="AE19:AE22"/>
    <mergeCell ref="AF19:AF22"/>
    <mergeCell ref="AG19:AG22"/>
    <mergeCell ref="AF3:AF5"/>
    <mergeCell ref="AG3:AQ4"/>
    <mergeCell ref="AR3:BB4"/>
    <mergeCell ref="BC3:BC5"/>
    <mergeCell ref="BD3:BD5"/>
    <mergeCell ref="AF15:AF18"/>
    <mergeCell ref="AG15:AG18"/>
    <mergeCell ref="AR15:AR18"/>
    <mergeCell ref="BC15:BC18"/>
    <mergeCell ref="BD15:BD18"/>
    <mergeCell ref="A15:A18"/>
    <mergeCell ref="B15:E18"/>
    <mergeCell ref="AC15:AC18"/>
    <mergeCell ref="AD15:AD18"/>
    <mergeCell ref="AE15:AE18"/>
    <mergeCell ref="AE11:AE14"/>
    <mergeCell ref="AF11:AF14"/>
    <mergeCell ref="AG11:AG14"/>
    <mergeCell ref="AR11:AR14"/>
    <mergeCell ref="BC11:BC14"/>
    <mergeCell ref="BD11:BD14"/>
    <mergeCell ref="A23:A26"/>
    <mergeCell ref="B23:B26"/>
    <mergeCell ref="C23:C26"/>
    <mergeCell ref="D23:D26"/>
    <mergeCell ref="AT19:AT22"/>
    <mergeCell ref="AU19:AU22"/>
    <mergeCell ref="AV19:AV22"/>
    <mergeCell ref="AW19:AW22"/>
    <mergeCell ref="AX19:AX22"/>
    <mergeCell ref="AY19:AY22"/>
    <mergeCell ref="AN19:AN22"/>
    <mergeCell ref="AO19:AO22"/>
    <mergeCell ref="AP19:AP22"/>
    <mergeCell ref="AQ19:AQ22"/>
    <mergeCell ref="AR19:AR22"/>
    <mergeCell ref="AS19:AS22"/>
    <mergeCell ref="AH19:AH22"/>
    <mergeCell ref="AI19:AI22"/>
    <mergeCell ref="AJ19:AJ22"/>
    <mergeCell ref="AK19:AK22"/>
    <mergeCell ref="AL19:AL22"/>
    <mergeCell ref="AM19:AM22"/>
    <mergeCell ref="AH23:AH26"/>
    <mergeCell ref="AI23:AI26"/>
    <mergeCell ref="AJ23:AJ26"/>
    <mergeCell ref="AK23:AK26"/>
    <mergeCell ref="AL23:AL26"/>
    <mergeCell ref="AM23:AM26"/>
    <mergeCell ref="E23:E26"/>
    <mergeCell ref="AC23:AC26"/>
    <mergeCell ref="AD23:AD26"/>
    <mergeCell ref="AE23:AE26"/>
    <mergeCell ref="AF23:AF26"/>
    <mergeCell ref="AG23:AG26"/>
    <mergeCell ref="AZ19:AZ22"/>
    <mergeCell ref="BA19:BA22"/>
    <mergeCell ref="BB19:BB22"/>
    <mergeCell ref="BC19:BC22"/>
    <mergeCell ref="BD19:BD22"/>
    <mergeCell ref="AI27:AI31"/>
    <mergeCell ref="AJ27:AJ31"/>
    <mergeCell ref="AK27:AK31"/>
    <mergeCell ref="AL27:AL31"/>
    <mergeCell ref="AM27:AM31"/>
    <mergeCell ref="E27:E31"/>
    <mergeCell ref="AC27:AC31"/>
    <mergeCell ref="AD27:AD31"/>
    <mergeCell ref="AE27:AE30"/>
    <mergeCell ref="AF27:AF31"/>
    <mergeCell ref="AG27:AG31"/>
    <mergeCell ref="AZ23:AZ26"/>
    <mergeCell ref="BA23:BA26"/>
    <mergeCell ref="BB23:BB26"/>
    <mergeCell ref="BC23:BC26"/>
    <mergeCell ref="BD23:BD26"/>
    <mergeCell ref="AZ27:AZ31"/>
    <mergeCell ref="BA27:BA31"/>
    <mergeCell ref="BB27:BB31"/>
    <mergeCell ref="BC27:BC31"/>
    <mergeCell ref="BD27:BD31"/>
    <mergeCell ref="AV27:AV31"/>
    <mergeCell ref="AW27:AW31"/>
    <mergeCell ref="AX27:AX31"/>
    <mergeCell ref="AY27:AY31"/>
    <mergeCell ref="A27:A31"/>
    <mergeCell ref="B27:B31"/>
    <mergeCell ref="C27:C31"/>
    <mergeCell ref="D27:D31"/>
    <mergeCell ref="AT23:AT26"/>
    <mergeCell ref="AU23:AU26"/>
    <mergeCell ref="AV23:AV26"/>
    <mergeCell ref="AW23:AW26"/>
    <mergeCell ref="AX23:AX26"/>
    <mergeCell ref="AY23:AY26"/>
    <mergeCell ref="AN23:AN26"/>
    <mergeCell ref="AO23:AO26"/>
    <mergeCell ref="AP23:AP26"/>
    <mergeCell ref="AQ23:AQ26"/>
    <mergeCell ref="AR23:AR26"/>
    <mergeCell ref="AS23:AS26"/>
    <mergeCell ref="AJ32:AJ36"/>
    <mergeCell ref="AK32:AK36"/>
    <mergeCell ref="AL32:AL36"/>
    <mergeCell ref="AM32:AM36"/>
    <mergeCell ref="E32:E36"/>
    <mergeCell ref="AC32:AC36"/>
    <mergeCell ref="AD32:AD36"/>
    <mergeCell ref="AE32:AE35"/>
    <mergeCell ref="AF32:AF36"/>
    <mergeCell ref="AG32:AG36"/>
    <mergeCell ref="A32:A36"/>
    <mergeCell ref="B32:B36"/>
    <mergeCell ref="C32:C36"/>
    <mergeCell ref="D32:D36"/>
    <mergeCell ref="AT27:AT31"/>
    <mergeCell ref="AU27:AU31"/>
    <mergeCell ref="AN27:AN31"/>
    <mergeCell ref="AO27:AO31"/>
    <mergeCell ref="AP27:AP31"/>
    <mergeCell ref="AQ27:AQ31"/>
    <mergeCell ref="AR27:AR31"/>
    <mergeCell ref="AS27:AS31"/>
    <mergeCell ref="AH27:AH31"/>
    <mergeCell ref="AK37:AK41"/>
    <mergeCell ref="AL37:AL41"/>
    <mergeCell ref="AM37:AM41"/>
    <mergeCell ref="E37:E41"/>
    <mergeCell ref="AC37:AC41"/>
    <mergeCell ref="AD37:AD41"/>
    <mergeCell ref="AE37:AE40"/>
    <mergeCell ref="AF37:AF41"/>
    <mergeCell ref="AG37:AG41"/>
    <mergeCell ref="AZ32:AZ36"/>
    <mergeCell ref="BA32:BA36"/>
    <mergeCell ref="BB32:BB36"/>
    <mergeCell ref="BC32:BC36"/>
    <mergeCell ref="BD32:BD36"/>
    <mergeCell ref="A37:A41"/>
    <mergeCell ref="B37:B41"/>
    <mergeCell ref="C37:C41"/>
    <mergeCell ref="D37:D41"/>
    <mergeCell ref="AT32:AT36"/>
    <mergeCell ref="AU32:AU36"/>
    <mergeCell ref="AV32:AV36"/>
    <mergeCell ref="AW32:AW36"/>
    <mergeCell ref="AX32:AX36"/>
    <mergeCell ref="AY32:AY36"/>
    <mergeCell ref="AN32:AN36"/>
    <mergeCell ref="AO32:AO36"/>
    <mergeCell ref="AP32:AP36"/>
    <mergeCell ref="AQ32:AQ36"/>
    <mergeCell ref="AR32:AR36"/>
    <mergeCell ref="AS32:AS36"/>
    <mergeCell ref="AH32:AH36"/>
    <mergeCell ref="AI32:AI36"/>
    <mergeCell ref="AL42:AL46"/>
    <mergeCell ref="AM42:AM46"/>
    <mergeCell ref="E42:E46"/>
    <mergeCell ref="AC42:AC46"/>
    <mergeCell ref="AD42:AD46"/>
    <mergeCell ref="AE42:AE45"/>
    <mergeCell ref="AF42:AF46"/>
    <mergeCell ref="AG42:AG46"/>
    <mergeCell ref="AZ37:AZ41"/>
    <mergeCell ref="BA37:BA41"/>
    <mergeCell ref="BB37:BB41"/>
    <mergeCell ref="BC37:BC41"/>
    <mergeCell ref="BD37:BD41"/>
    <mergeCell ref="A42:A46"/>
    <mergeCell ref="B42:B46"/>
    <mergeCell ref="C42:C46"/>
    <mergeCell ref="D42:D46"/>
    <mergeCell ref="AT37:AT41"/>
    <mergeCell ref="AU37:AU41"/>
    <mergeCell ref="AV37:AV41"/>
    <mergeCell ref="AW37:AW41"/>
    <mergeCell ref="AX37:AX41"/>
    <mergeCell ref="AY37:AY41"/>
    <mergeCell ref="AN37:AN41"/>
    <mergeCell ref="AO37:AO41"/>
    <mergeCell ref="AP37:AP41"/>
    <mergeCell ref="AQ37:AQ41"/>
    <mergeCell ref="AR37:AR41"/>
    <mergeCell ref="AS37:AS41"/>
    <mergeCell ref="AH37:AH41"/>
    <mergeCell ref="AI37:AI41"/>
    <mergeCell ref="AJ37:AJ41"/>
    <mergeCell ref="AM47:AM51"/>
    <mergeCell ref="E47:E51"/>
    <mergeCell ref="AC47:AC51"/>
    <mergeCell ref="AD47:AD51"/>
    <mergeCell ref="AE47:AE50"/>
    <mergeCell ref="AF47:AF51"/>
    <mergeCell ref="AG47:AG51"/>
    <mergeCell ref="AZ42:AZ46"/>
    <mergeCell ref="BA42:BA46"/>
    <mergeCell ref="BB42:BB46"/>
    <mergeCell ref="BC42:BC46"/>
    <mergeCell ref="BD42:BD46"/>
    <mergeCell ref="A47:A51"/>
    <mergeCell ref="B47:B51"/>
    <mergeCell ref="C47:C51"/>
    <mergeCell ref="D47:D51"/>
    <mergeCell ref="AT42:AT46"/>
    <mergeCell ref="AU42:AU46"/>
    <mergeCell ref="AV42:AV46"/>
    <mergeCell ref="AW42:AW46"/>
    <mergeCell ref="AX42:AX46"/>
    <mergeCell ref="AY42:AY46"/>
    <mergeCell ref="AN42:AN46"/>
    <mergeCell ref="AO42:AO46"/>
    <mergeCell ref="AP42:AP46"/>
    <mergeCell ref="AQ42:AQ46"/>
    <mergeCell ref="AR42:AR46"/>
    <mergeCell ref="AS42:AS46"/>
    <mergeCell ref="AH42:AH46"/>
    <mergeCell ref="AI42:AI46"/>
    <mergeCell ref="AJ42:AJ46"/>
    <mergeCell ref="AK42:AK46"/>
    <mergeCell ref="E52:E55"/>
    <mergeCell ref="AC52:AC55"/>
    <mergeCell ref="AD52:AD55"/>
    <mergeCell ref="AE52:AE55"/>
    <mergeCell ref="AF52:AF55"/>
    <mergeCell ref="AG52:AG55"/>
    <mergeCell ref="AZ47:AZ51"/>
    <mergeCell ref="BA47:BA51"/>
    <mergeCell ref="BB47:BB51"/>
    <mergeCell ref="BC47:BC51"/>
    <mergeCell ref="BD47:BD51"/>
    <mergeCell ref="A52:A55"/>
    <mergeCell ref="B52:B55"/>
    <mergeCell ref="C52:C55"/>
    <mergeCell ref="D52:D55"/>
    <mergeCell ref="AT47:AT51"/>
    <mergeCell ref="AU47:AU51"/>
    <mergeCell ref="AV47:AV51"/>
    <mergeCell ref="AW47:AW51"/>
    <mergeCell ref="AX47:AX51"/>
    <mergeCell ref="AY47:AY51"/>
    <mergeCell ref="AN47:AN51"/>
    <mergeCell ref="AO47:AO51"/>
    <mergeCell ref="AP47:AP51"/>
    <mergeCell ref="AQ47:AQ51"/>
    <mergeCell ref="AR47:AR51"/>
    <mergeCell ref="AS47:AS51"/>
    <mergeCell ref="AH47:AH51"/>
    <mergeCell ref="AI47:AI51"/>
    <mergeCell ref="AJ47:AJ51"/>
    <mergeCell ref="AK47:AK51"/>
    <mergeCell ref="AL47:AL51"/>
    <mergeCell ref="BD52:BD55"/>
    <mergeCell ref="AH54:AH55"/>
    <mergeCell ref="AI54:AI55"/>
    <mergeCell ref="AJ54:AJ55"/>
    <mergeCell ref="AK54:AK55"/>
    <mergeCell ref="AL54:AL55"/>
    <mergeCell ref="AM54:AM55"/>
    <mergeCell ref="AN54:AN55"/>
    <mergeCell ref="AO54:AO55"/>
    <mergeCell ref="AP54:AP55"/>
    <mergeCell ref="AN52:AN53"/>
    <mergeCell ref="AO52:AO53"/>
    <mergeCell ref="AP52:AP53"/>
    <mergeCell ref="AQ52:AQ53"/>
    <mergeCell ref="AR52:AR55"/>
    <mergeCell ref="BC52:BC55"/>
    <mergeCell ref="AQ54:AQ55"/>
    <mergeCell ref="AH52:AH53"/>
    <mergeCell ref="AI52:AI53"/>
    <mergeCell ref="AJ52:AJ53"/>
    <mergeCell ref="AK52:AK53"/>
    <mergeCell ref="AL52:AL53"/>
    <mergeCell ref="AM52:AM53"/>
    <mergeCell ref="AL60:AL63"/>
    <mergeCell ref="AM60:AM63"/>
    <mergeCell ref="AR56:AR59"/>
    <mergeCell ref="BC56:BC59"/>
    <mergeCell ref="BD56:BD59"/>
    <mergeCell ref="A60:A63"/>
    <mergeCell ref="B60:E63"/>
    <mergeCell ref="AC60:AC63"/>
    <mergeCell ref="AD60:AD63"/>
    <mergeCell ref="AE60:AE63"/>
    <mergeCell ref="AF60:AF63"/>
    <mergeCell ref="AG60:AG63"/>
    <mergeCell ref="AL56:AL59"/>
    <mergeCell ref="AM56:AM59"/>
    <mergeCell ref="AN56:AN59"/>
    <mergeCell ref="AO56:AO59"/>
    <mergeCell ref="AP56:AP59"/>
    <mergeCell ref="AQ56:AQ59"/>
    <mergeCell ref="AF56:AF59"/>
    <mergeCell ref="AG56:AG59"/>
    <mergeCell ref="AH56:AH59"/>
    <mergeCell ref="AI56:AI59"/>
    <mergeCell ref="AJ56:AJ59"/>
    <mergeCell ref="AK56:AK59"/>
    <mergeCell ref="A56:A59"/>
    <mergeCell ref="B56:E59"/>
    <mergeCell ref="AC56:AC59"/>
    <mergeCell ref="AD56:AD59"/>
    <mergeCell ref="AE56:AE59"/>
    <mergeCell ref="AM64:AM68"/>
    <mergeCell ref="E64:E68"/>
    <mergeCell ref="AC64:AC68"/>
    <mergeCell ref="AD64:AD68"/>
    <mergeCell ref="AE64:AE67"/>
    <mergeCell ref="AF64:AF68"/>
    <mergeCell ref="AG64:AG68"/>
    <mergeCell ref="A64:A68"/>
    <mergeCell ref="B64:B68"/>
    <mergeCell ref="C64:C68"/>
    <mergeCell ref="D64:D68"/>
    <mergeCell ref="AZ60:AZ63"/>
    <mergeCell ref="BA60:BA63"/>
    <mergeCell ref="BB60:BB63"/>
    <mergeCell ref="BC60:BC63"/>
    <mergeCell ref="BD60:BD63"/>
    <mergeCell ref="AT60:AT63"/>
    <mergeCell ref="AU60:AU63"/>
    <mergeCell ref="AV60:AV63"/>
    <mergeCell ref="AW60:AW63"/>
    <mergeCell ref="AX60:AX63"/>
    <mergeCell ref="AY60:AY63"/>
    <mergeCell ref="AN60:AN63"/>
    <mergeCell ref="AO60:AO63"/>
    <mergeCell ref="AP60:AP63"/>
    <mergeCell ref="AQ60:AQ63"/>
    <mergeCell ref="AR60:AR63"/>
    <mergeCell ref="AS60:AS63"/>
    <mergeCell ref="AH60:AH63"/>
    <mergeCell ref="AI60:AI63"/>
    <mergeCell ref="AJ60:AJ63"/>
    <mergeCell ref="AK60:AK63"/>
    <mergeCell ref="E69:E73"/>
    <mergeCell ref="AC69:AC73"/>
    <mergeCell ref="AD69:AD73"/>
    <mergeCell ref="AE69:AE72"/>
    <mergeCell ref="AF69:AF73"/>
    <mergeCell ref="AG69:AG73"/>
    <mergeCell ref="AZ64:AZ68"/>
    <mergeCell ref="BA64:BA68"/>
    <mergeCell ref="BB64:BB68"/>
    <mergeCell ref="BC64:BC68"/>
    <mergeCell ref="BD64:BD68"/>
    <mergeCell ref="A69:A73"/>
    <mergeCell ref="B69:B73"/>
    <mergeCell ref="C69:C73"/>
    <mergeCell ref="D69:D73"/>
    <mergeCell ref="AT64:AT68"/>
    <mergeCell ref="AU64:AU68"/>
    <mergeCell ref="AV64:AV68"/>
    <mergeCell ref="AW64:AW68"/>
    <mergeCell ref="AX64:AX68"/>
    <mergeCell ref="AY64:AY68"/>
    <mergeCell ref="AN64:AN68"/>
    <mergeCell ref="AO64:AO68"/>
    <mergeCell ref="AP64:AP68"/>
    <mergeCell ref="AQ64:AQ68"/>
    <mergeCell ref="AR64:AR68"/>
    <mergeCell ref="AS64:AS68"/>
    <mergeCell ref="AH64:AH68"/>
    <mergeCell ref="AI64:AI68"/>
    <mergeCell ref="AJ64:AJ68"/>
    <mergeCell ref="AK64:AK68"/>
    <mergeCell ref="AL64:AL68"/>
    <mergeCell ref="AC74:AC78"/>
    <mergeCell ref="AD74:AD78"/>
    <mergeCell ref="AE74:AE77"/>
    <mergeCell ref="AF74:AF78"/>
    <mergeCell ref="AG74:AG78"/>
    <mergeCell ref="AZ69:AZ73"/>
    <mergeCell ref="BA69:BA73"/>
    <mergeCell ref="BB69:BB73"/>
    <mergeCell ref="BC69:BC73"/>
    <mergeCell ref="BD69:BD73"/>
    <mergeCell ref="A74:A78"/>
    <mergeCell ref="B74:B78"/>
    <mergeCell ref="C74:C78"/>
    <mergeCell ref="D74:D78"/>
    <mergeCell ref="AT69:AT73"/>
    <mergeCell ref="AU69:AU73"/>
    <mergeCell ref="AV69:AV73"/>
    <mergeCell ref="AW69:AW73"/>
    <mergeCell ref="AX69:AX73"/>
    <mergeCell ref="AY69:AY73"/>
    <mergeCell ref="AN69:AN73"/>
    <mergeCell ref="AO69:AO73"/>
    <mergeCell ref="AP69:AP73"/>
    <mergeCell ref="AQ69:AQ73"/>
    <mergeCell ref="AR69:AR73"/>
    <mergeCell ref="AS69:AS73"/>
    <mergeCell ref="AH69:AH73"/>
    <mergeCell ref="AI69:AI73"/>
    <mergeCell ref="AJ69:AJ73"/>
    <mergeCell ref="AK69:AK73"/>
    <mergeCell ref="AL69:AL73"/>
    <mergeCell ref="AM69:AM73"/>
    <mergeCell ref="AD79:AD83"/>
    <mergeCell ref="AE79:AE82"/>
    <mergeCell ref="AF79:AF83"/>
    <mergeCell ref="AG79:AG83"/>
    <mergeCell ref="AZ74:AZ78"/>
    <mergeCell ref="BA74:BA78"/>
    <mergeCell ref="BB74:BB78"/>
    <mergeCell ref="BC74:BC78"/>
    <mergeCell ref="BD74:BD78"/>
    <mergeCell ref="A79:A83"/>
    <mergeCell ref="B79:B83"/>
    <mergeCell ref="C79:C83"/>
    <mergeCell ref="D79:D83"/>
    <mergeCell ref="AT74:AT78"/>
    <mergeCell ref="AU74:AU78"/>
    <mergeCell ref="AV74:AV78"/>
    <mergeCell ref="AW74:AW78"/>
    <mergeCell ref="AX74:AX78"/>
    <mergeCell ref="AY74:AY78"/>
    <mergeCell ref="AN74:AN78"/>
    <mergeCell ref="AO74:AO78"/>
    <mergeCell ref="AP74:AP78"/>
    <mergeCell ref="AQ74:AQ78"/>
    <mergeCell ref="AR74:AR78"/>
    <mergeCell ref="AS74:AS78"/>
    <mergeCell ref="AH74:AH78"/>
    <mergeCell ref="AI74:AI78"/>
    <mergeCell ref="AJ74:AJ78"/>
    <mergeCell ref="AK74:AK78"/>
    <mergeCell ref="AL74:AL78"/>
    <mergeCell ref="AM74:AM78"/>
    <mergeCell ref="E74:E78"/>
    <mergeCell ref="AE84:AE87"/>
    <mergeCell ref="AF84:AF88"/>
    <mergeCell ref="AG84:AG88"/>
    <mergeCell ref="AZ79:AZ83"/>
    <mergeCell ref="BA79:BA83"/>
    <mergeCell ref="BB79:BB83"/>
    <mergeCell ref="BC79:BC83"/>
    <mergeCell ref="BD79:BD83"/>
    <mergeCell ref="A84:A88"/>
    <mergeCell ref="B84:B88"/>
    <mergeCell ref="C84:C88"/>
    <mergeCell ref="D84:D88"/>
    <mergeCell ref="AT79:AT83"/>
    <mergeCell ref="AU79:AU83"/>
    <mergeCell ref="AV79:AV83"/>
    <mergeCell ref="AW79:AW83"/>
    <mergeCell ref="AX79:AX83"/>
    <mergeCell ref="AY79:AY83"/>
    <mergeCell ref="AN79:AN83"/>
    <mergeCell ref="AO79:AO83"/>
    <mergeCell ref="AP79:AP83"/>
    <mergeCell ref="AQ79:AQ83"/>
    <mergeCell ref="AR79:AR83"/>
    <mergeCell ref="AS79:AS83"/>
    <mergeCell ref="AH79:AH83"/>
    <mergeCell ref="AI79:AI83"/>
    <mergeCell ref="AJ79:AJ83"/>
    <mergeCell ref="AK79:AK83"/>
    <mergeCell ref="AL79:AL83"/>
    <mergeCell ref="AM79:AM83"/>
    <mergeCell ref="E79:E83"/>
    <mergeCell ref="AC79:AC83"/>
    <mergeCell ref="AF89:AF93"/>
    <mergeCell ref="AG89:AG93"/>
    <mergeCell ref="AZ84:AZ88"/>
    <mergeCell ref="BA84:BA88"/>
    <mergeCell ref="BB84:BB88"/>
    <mergeCell ref="BC84:BC88"/>
    <mergeCell ref="BD84:BD88"/>
    <mergeCell ref="A89:A93"/>
    <mergeCell ref="B89:B93"/>
    <mergeCell ref="C89:C93"/>
    <mergeCell ref="D89:D93"/>
    <mergeCell ref="AT84:AT88"/>
    <mergeCell ref="AU84:AU88"/>
    <mergeCell ref="AV84:AV88"/>
    <mergeCell ref="AW84:AW88"/>
    <mergeCell ref="AX84:AX88"/>
    <mergeCell ref="AY84:AY88"/>
    <mergeCell ref="AN84:AN88"/>
    <mergeCell ref="AO84:AO88"/>
    <mergeCell ref="AP84:AP88"/>
    <mergeCell ref="AQ84:AQ88"/>
    <mergeCell ref="AR84:AR88"/>
    <mergeCell ref="AS84:AS88"/>
    <mergeCell ref="AH84:AH88"/>
    <mergeCell ref="AI84:AI88"/>
    <mergeCell ref="AJ84:AJ88"/>
    <mergeCell ref="AK84:AK88"/>
    <mergeCell ref="AL84:AL88"/>
    <mergeCell ref="AM84:AM88"/>
    <mergeCell ref="E84:E88"/>
    <mergeCell ref="AC84:AC88"/>
    <mergeCell ref="AD84:AD88"/>
    <mergeCell ref="AG94:AG98"/>
    <mergeCell ref="AZ89:AZ93"/>
    <mergeCell ref="BA89:BA93"/>
    <mergeCell ref="BB89:BB93"/>
    <mergeCell ref="BC89:BC93"/>
    <mergeCell ref="BD89:BD93"/>
    <mergeCell ref="A94:A98"/>
    <mergeCell ref="B94:B98"/>
    <mergeCell ref="C94:C98"/>
    <mergeCell ref="D94:D98"/>
    <mergeCell ref="AT89:AT93"/>
    <mergeCell ref="AU89:AU93"/>
    <mergeCell ref="AV89:AV93"/>
    <mergeCell ref="AW89:AW93"/>
    <mergeCell ref="AX89:AX93"/>
    <mergeCell ref="AY89:AY93"/>
    <mergeCell ref="AN89:AN93"/>
    <mergeCell ref="AO89:AO93"/>
    <mergeCell ref="AP89:AP93"/>
    <mergeCell ref="AQ89:AQ93"/>
    <mergeCell ref="AR89:AR93"/>
    <mergeCell ref="AS89:AS93"/>
    <mergeCell ref="AH89:AH93"/>
    <mergeCell ref="AI89:AI93"/>
    <mergeCell ref="AJ89:AJ93"/>
    <mergeCell ref="AK89:AK93"/>
    <mergeCell ref="AL89:AL93"/>
    <mergeCell ref="AM89:AM93"/>
    <mergeCell ref="E89:E93"/>
    <mergeCell ref="AC89:AC93"/>
    <mergeCell ref="AD89:AD93"/>
    <mergeCell ref="AE89:AE92"/>
    <mergeCell ref="AZ94:AZ98"/>
    <mergeCell ref="BA94:BA98"/>
    <mergeCell ref="BB94:BB98"/>
    <mergeCell ref="BC94:BC98"/>
    <mergeCell ref="BD94:BD98"/>
    <mergeCell ref="A99:A103"/>
    <mergeCell ref="B99:B103"/>
    <mergeCell ref="C99:C103"/>
    <mergeCell ref="D99:D103"/>
    <mergeCell ref="AT94:AT98"/>
    <mergeCell ref="AU94:AU98"/>
    <mergeCell ref="AV94:AV98"/>
    <mergeCell ref="AW94:AW98"/>
    <mergeCell ref="AX94:AX98"/>
    <mergeCell ref="AY94:AY98"/>
    <mergeCell ref="AN94:AN98"/>
    <mergeCell ref="AO94:AO98"/>
    <mergeCell ref="AP94:AP98"/>
    <mergeCell ref="AQ94:AQ98"/>
    <mergeCell ref="AR94:AR98"/>
    <mergeCell ref="AS94:AS98"/>
    <mergeCell ref="AH94:AH98"/>
    <mergeCell ref="AI94:AI98"/>
    <mergeCell ref="AJ94:AJ98"/>
    <mergeCell ref="AK94:AK98"/>
    <mergeCell ref="AL94:AL98"/>
    <mergeCell ref="AM94:AM98"/>
    <mergeCell ref="E94:E98"/>
    <mergeCell ref="AC94:AC98"/>
    <mergeCell ref="AD94:AD98"/>
    <mergeCell ref="AE94:AE97"/>
    <mergeCell ref="AF94:AF98"/>
    <mergeCell ref="A104:A108"/>
    <mergeCell ref="B104:B108"/>
    <mergeCell ref="C104:C108"/>
    <mergeCell ref="D104:D108"/>
    <mergeCell ref="AT99:AT103"/>
    <mergeCell ref="AU99:AU103"/>
    <mergeCell ref="AV99:AV103"/>
    <mergeCell ref="AW99:AW103"/>
    <mergeCell ref="AX99:AX103"/>
    <mergeCell ref="AY99:AY103"/>
    <mergeCell ref="AN99:AN103"/>
    <mergeCell ref="AO99:AO103"/>
    <mergeCell ref="AP99:AP103"/>
    <mergeCell ref="AQ99:AQ103"/>
    <mergeCell ref="AR99:AR103"/>
    <mergeCell ref="AS99:AS103"/>
    <mergeCell ref="AH99:AH103"/>
    <mergeCell ref="AI99:AI103"/>
    <mergeCell ref="AJ99:AJ103"/>
    <mergeCell ref="AK99:AK103"/>
    <mergeCell ref="AL99:AL103"/>
    <mergeCell ref="AM99:AM103"/>
    <mergeCell ref="E99:E103"/>
    <mergeCell ref="AC99:AC103"/>
    <mergeCell ref="AD99:AD103"/>
    <mergeCell ref="AE99:AE102"/>
    <mergeCell ref="AF99:AF103"/>
    <mergeCell ref="AG99:AG103"/>
    <mergeCell ref="AH104:AH108"/>
    <mergeCell ref="AI104:AI108"/>
    <mergeCell ref="AJ104:AJ108"/>
    <mergeCell ref="AK104:AK108"/>
    <mergeCell ref="AZ99:AZ103"/>
    <mergeCell ref="BA99:BA103"/>
    <mergeCell ref="BB99:BB103"/>
    <mergeCell ref="BC99:BC103"/>
    <mergeCell ref="BD99:BD103"/>
    <mergeCell ref="AI109:AI113"/>
    <mergeCell ref="AJ109:AJ113"/>
    <mergeCell ref="AK109:AK113"/>
    <mergeCell ref="AL109:AL113"/>
    <mergeCell ref="AM109:AM113"/>
    <mergeCell ref="E109:E113"/>
    <mergeCell ref="AC109:AC113"/>
    <mergeCell ref="AD109:AD113"/>
    <mergeCell ref="AE109:AE112"/>
    <mergeCell ref="AF109:AF113"/>
    <mergeCell ref="AG109:AG113"/>
    <mergeCell ref="AZ104:AZ108"/>
    <mergeCell ref="BA104:BA108"/>
    <mergeCell ref="BB104:BB108"/>
    <mergeCell ref="BC104:BC108"/>
    <mergeCell ref="BD104:BD108"/>
    <mergeCell ref="AZ109:AZ113"/>
    <mergeCell ref="BA109:BA113"/>
    <mergeCell ref="BB109:BB113"/>
    <mergeCell ref="AT104:AT108"/>
    <mergeCell ref="AU104:AU108"/>
    <mergeCell ref="AV104:AV108"/>
    <mergeCell ref="AW104:AW108"/>
    <mergeCell ref="AX104:AX108"/>
    <mergeCell ref="AY104:AY108"/>
    <mergeCell ref="AN104:AN108"/>
    <mergeCell ref="AO104:AO108"/>
    <mergeCell ref="AP104:AP108"/>
    <mergeCell ref="AQ104:AQ108"/>
    <mergeCell ref="AR104:AR108"/>
    <mergeCell ref="AS104:AS108"/>
    <mergeCell ref="AJ114:AJ118"/>
    <mergeCell ref="AK114:AK118"/>
    <mergeCell ref="AL114:AL118"/>
    <mergeCell ref="AM114:AM118"/>
    <mergeCell ref="E114:E118"/>
    <mergeCell ref="AC114:AC118"/>
    <mergeCell ref="AD114:AD118"/>
    <mergeCell ref="AE114:AE117"/>
    <mergeCell ref="AF114:AF118"/>
    <mergeCell ref="AG114:AG118"/>
    <mergeCell ref="AL104:AL108"/>
    <mergeCell ref="AM104:AM108"/>
    <mergeCell ref="E104:E108"/>
    <mergeCell ref="AC104:AC108"/>
    <mergeCell ref="AD104:AD108"/>
    <mergeCell ref="AE104:AE107"/>
    <mergeCell ref="AF104:AF108"/>
    <mergeCell ref="AG104:AG108"/>
    <mergeCell ref="BC109:BC113"/>
    <mergeCell ref="BD109:BD113"/>
    <mergeCell ref="A114:A118"/>
    <mergeCell ref="B114:B118"/>
    <mergeCell ref="C114:C118"/>
    <mergeCell ref="D114:D118"/>
    <mergeCell ref="AT109:AT113"/>
    <mergeCell ref="AU109:AU113"/>
    <mergeCell ref="AV109:AV113"/>
    <mergeCell ref="AW109:AW113"/>
    <mergeCell ref="AX109:AX113"/>
    <mergeCell ref="AY109:AY113"/>
    <mergeCell ref="AN109:AN113"/>
    <mergeCell ref="AO109:AO113"/>
    <mergeCell ref="AP109:AP113"/>
    <mergeCell ref="AQ109:AQ113"/>
    <mergeCell ref="AR109:AR113"/>
    <mergeCell ref="AS109:AS113"/>
    <mergeCell ref="AH109:AH113"/>
    <mergeCell ref="A109:A113"/>
    <mergeCell ref="B109:B113"/>
    <mergeCell ref="C109:C113"/>
    <mergeCell ref="D109:D113"/>
    <mergeCell ref="AK119:AK123"/>
    <mergeCell ref="AL119:AL123"/>
    <mergeCell ref="AM119:AM123"/>
    <mergeCell ref="E119:E123"/>
    <mergeCell ref="AC119:AC123"/>
    <mergeCell ref="AD119:AD123"/>
    <mergeCell ref="AE119:AE122"/>
    <mergeCell ref="AF119:AF123"/>
    <mergeCell ref="AG119:AG123"/>
    <mergeCell ref="AZ114:AZ118"/>
    <mergeCell ref="BA114:BA118"/>
    <mergeCell ref="BB114:BB118"/>
    <mergeCell ref="BC114:BC118"/>
    <mergeCell ref="BD114:BD118"/>
    <mergeCell ref="A119:A123"/>
    <mergeCell ref="B119:B123"/>
    <mergeCell ref="C119:C123"/>
    <mergeCell ref="D119:D123"/>
    <mergeCell ref="AT114:AT118"/>
    <mergeCell ref="AU114:AU118"/>
    <mergeCell ref="AV114:AV118"/>
    <mergeCell ref="AW114:AW118"/>
    <mergeCell ref="AX114:AX118"/>
    <mergeCell ref="AY114:AY118"/>
    <mergeCell ref="AN114:AN118"/>
    <mergeCell ref="AO114:AO118"/>
    <mergeCell ref="AP114:AP118"/>
    <mergeCell ref="AQ114:AQ118"/>
    <mergeCell ref="AR114:AR118"/>
    <mergeCell ref="AS114:AS118"/>
    <mergeCell ref="AH114:AH118"/>
    <mergeCell ref="AI114:AI118"/>
    <mergeCell ref="AL124:AL128"/>
    <mergeCell ref="AM124:AM128"/>
    <mergeCell ref="E124:E128"/>
    <mergeCell ref="AC124:AC128"/>
    <mergeCell ref="AD124:AD128"/>
    <mergeCell ref="AE124:AE127"/>
    <mergeCell ref="AF124:AF128"/>
    <mergeCell ref="AG124:AG128"/>
    <mergeCell ref="AZ119:AZ123"/>
    <mergeCell ref="BA119:BA123"/>
    <mergeCell ref="BB119:BB123"/>
    <mergeCell ref="BC119:BC123"/>
    <mergeCell ref="BD119:BD123"/>
    <mergeCell ref="A124:A128"/>
    <mergeCell ref="B124:B128"/>
    <mergeCell ref="C124:C128"/>
    <mergeCell ref="D124:D128"/>
    <mergeCell ref="AT119:AT123"/>
    <mergeCell ref="AU119:AU123"/>
    <mergeCell ref="AV119:AV123"/>
    <mergeCell ref="AW119:AW123"/>
    <mergeCell ref="AX119:AX123"/>
    <mergeCell ref="AY119:AY123"/>
    <mergeCell ref="AN119:AN123"/>
    <mergeCell ref="AO119:AO123"/>
    <mergeCell ref="AP119:AP123"/>
    <mergeCell ref="AQ119:AQ123"/>
    <mergeCell ref="AR119:AR123"/>
    <mergeCell ref="AS119:AS123"/>
    <mergeCell ref="AH119:AH123"/>
    <mergeCell ref="AI119:AI123"/>
    <mergeCell ref="AJ119:AJ123"/>
    <mergeCell ref="AM129:AM133"/>
    <mergeCell ref="E129:E133"/>
    <mergeCell ref="AC129:AC133"/>
    <mergeCell ref="AD129:AD133"/>
    <mergeCell ref="AE129:AE132"/>
    <mergeCell ref="AF129:AF133"/>
    <mergeCell ref="AG129:AG133"/>
    <mergeCell ref="AZ124:AZ128"/>
    <mergeCell ref="BA124:BA128"/>
    <mergeCell ref="BB124:BB128"/>
    <mergeCell ref="BC124:BC128"/>
    <mergeCell ref="BD124:BD128"/>
    <mergeCell ref="A129:A133"/>
    <mergeCell ref="B129:B133"/>
    <mergeCell ref="C129:C133"/>
    <mergeCell ref="D129:D133"/>
    <mergeCell ref="AT124:AT128"/>
    <mergeCell ref="AU124:AU128"/>
    <mergeCell ref="AV124:AV128"/>
    <mergeCell ref="AW124:AW128"/>
    <mergeCell ref="AX124:AX128"/>
    <mergeCell ref="AY124:AY128"/>
    <mergeCell ref="AN124:AN128"/>
    <mergeCell ref="AO124:AO128"/>
    <mergeCell ref="AP124:AP128"/>
    <mergeCell ref="AQ124:AQ128"/>
    <mergeCell ref="AR124:AR128"/>
    <mergeCell ref="AS124:AS128"/>
    <mergeCell ref="AH124:AH128"/>
    <mergeCell ref="AI124:AI128"/>
    <mergeCell ref="AJ124:AJ128"/>
    <mergeCell ref="AK124:AK128"/>
    <mergeCell ref="E134:E138"/>
    <mergeCell ref="AC134:AC138"/>
    <mergeCell ref="AD134:AD138"/>
    <mergeCell ref="AE134:AE137"/>
    <mergeCell ref="AF134:AF138"/>
    <mergeCell ref="AG134:AG138"/>
    <mergeCell ref="AZ129:AZ133"/>
    <mergeCell ref="BA129:BA133"/>
    <mergeCell ref="BB129:BB133"/>
    <mergeCell ref="BC129:BC133"/>
    <mergeCell ref="BD129:BD133"/>
    <mergeCell ref="A134:A138"/>
    <mergeCell ref="B134:B138"/>
    <mergeCell ref="C134:C138"/>
    <mergeCell ref="D134:D138"/>
    <mergeCell ref="AT129:AT133"/>
    <mergeCell ref="AU129:AU133"/>
    <mergeCell ref="AV129:AV133"/>
    <mergeCell ref="AW129:AW133"/>
    <mergeCell ref="AX129:AX133"/>
    <mergeCell ref="AY129:AY133"/>
    <mergeCell ref="AN129:AN133"/>
    <mergeCell ref="AO129:AO133"/>
    <mergeCell ref="AP129:AP133"/>
    <mergeCell ref="AQ129:AQ133"/>
    <mergeCell ref="AR129:AR133"/>
    <mergeCell ref="AS129:AS133"/>
    <mergeCell ref="AH129:AH133"/>
    <mergeCell ref="AI129:AI133"/>
    <mergeCell ref="AJ129:AJ133"/>
    <mergeCell ref="AK129:AK133"/>
    <mergeCell ref="AL129:AL133"/>
    <mergeCell ref="AC139:AC143"/>
    <mergeCell ref="AD139:AD143"/>
    <mergeCell ref="AE139:AE142"/>
    <mergeCell ref="AF139:AF143"/>
    <mergeCell ref="AG139:AG143"/>
    <mergeCell ref="AZ134:AZ138"/>
    <mergeCell ref="BA134:BA138"/>
    <mergeCell ref="BB134:BB138"/>
    <mergeCell ref="BC134:BC138"/>
    <mergeCell ref="BD134:BD138"/>
    <mergeCell ref="A139:A143"/>
    <mergeCell ref="B139:B143"/>
    <mergeCell ref="C139:C143"/>
    <mergeCell ref="D139:D143"/>
    <mergeCell ref="AT134:AT138"/>
    <mergeCell ref="AU134:AU138"/>
    <mergeCell ref="AV134:AV138"/>
    <mergeCell ref="AW134:AW138"/>
    <mergeCell ref="AX134:AX138"/>
    <mergeCell ref="AY134:AY138"/>
    <mergeCell ref="AN134:AN138"/>
    <mergeCell ref="AO134:AO138"/>
    <mergeCell ref="AP134:AP138"/>
    <mergeCell ref="AQ134:AQ138"/>
    <mergeCell ref="AR134:AR138"/>
    <mergeCell ref="AS134:AS138"/>
    <mergeCell ref="AH134:AH138"/>
    <mergeCell ref="AI134:AI138"/>
    <mergeCell ref="AJ134:AJ138"/>
    <mergeCell ref="AK134:AK138"/>
    <mergeCell ref="AL134:AL138"/>
    <mergeCell ref="AM134:AM138"/>
    <mergeCell ref="AD144:AD148"/>
    <mergeCell ref="AE144:AE147"/>
    <mergeCell ref="AF144:AF148"/>
    <mergeCell ref="AG144:AG148"/>
    <mergeCell ref="AZ139:AZ143"/>
    <mergeCell ref="BA139:BA143"/>
    <mergeCell ref="BB139:BB143"/>
    <mergeCell ref="BC139:BC143"/>
    <mergeCell ref="BD139:BD143"/>
    <mergeCell ref="A144:A148"/>
    <mergeCell ref="B144:B148"/>
    <mergeCell ref="C144:C148"/>
    <mergeCell ref="D144:D148"/>
    <mergeCell ref="AT139:AT143"/>
    <mergeCell ref="AU139:AU143"/>
    <mergeCell ref="AV139:AV143"/>
    <mergeCell ref="AW139:AW143"/>
    <mergeCell ref="AX139:AX143"/>
    <mergeCell ref="AY139:AY143"/>
    <mergeCell ref="AN139:AN143"/>
    <mergeCell ref="AO139:AO143"/>
    <mergeCell ref="AP139:AP143"/>
    <mergeCell ref="AQ139:AQ143"/>
    <mergeCell ref="AR139:AR143"/>
    <mergeCell ref="AS139:AS143"/>
    <mergeCell ref="AH139:AH143"/>
    <mergeCell ref="AI139:AI143"/>
    <mergeCell ref="AJ139:AJ143"/>
    <mergeCell ref="AK139:AK143"/>
    <mergeCell ref="AL139:AL143"/>
    <mergeCell ref="AM139:AM143"/>
    <mergeCell ref="E139:E143"/>
    <mergeCell ref="AE149:AE152"/>
    <mergeCell ref="AF149:AF153"/>
    <mergeCell ref="AG149:AG153"/>
    <mergeCell ref="AZ144:AZ148"/>
    <mergeCell ref="BA144:BA148"/>
    <mergeCell ref="BB144:BB148"/>
    <mergeCell ref="BC144:BC148"/>
    <mergeCell ref="BD144:BD148"/>
    <mergeCell ref="A149:A153"/>
    <mergeCell ref="B149:B153"/>
    <mergeCell ref="C149:C153"/>
    <mergeCell ref="D149:D153"/>
    <mergeCell ref="AT144:AT148"/>
    <mergeCell ref="AU144:AU148"/>
    <mergeCell ref="AV144:AV148"/>
    <mergeCell ref="AW144:AW148"/>
    <mergeCell ref="AX144:AX148"/>
    <mergeCell ref="AY144:AY148"/>
    <mergeCell ref="AN144:AN148"/>
    <mergeCell ref="AO144:AO148"/>
    <mergeCell ref="AP144:AP148"/>
    <mergeCell ref="AQ144:AQ148"/>
    <mergeCell ref="AR144:AR148"/>
    <mergeCell ref="AS144:AS148"/>
    <mergeCell ref="AH144:AH148"/>
    <mergeCell ref="AI144:AI148"/>
    <mergeCell ref="AJ144:AJ148"/>
    <mergeCell ref="AK144:AK148"/>
    <mergeCell ref="AL144:AL148"/>
    <mergeCell ref="AM144:AM148"/>
    <mergeCell ref="E144:E148"/>
    <mergeCell ref="AC144:AC148"/>
    <mergeCell ref="AF154:AF158"/>
    <mergeCell ref="AG154:AG158"/>
    <mergeCell ref="AZ149:AZ153"/>
    <mergeCell ref="BA149:BA153"/>
    <mergeCell ref="BB149:BB153"/>
    <mergeCell ref="BC149:BC153"/>
    <mergeCell ref="BD149:BD153"/>
    <mergeCell ref="A154:A158"/>
    <mergeCell ref="B154:B158"/>
    <mergeCell ref="C154:C158"/>
    <mergeCell ref="D154:D158"/>
    <mergeCell ref="AT149:AT153"/>
    <mergeCell ref="AU149:AU153"/>
    <mergeCell ref="AV149:AV153"/>
    <mergeCell ref="AW149:AW153"/>
    <mergeCell ref="AX149:AX153"/>
    <mergeCell ref="AY149:AY153"/>
    <mergeCell ref="AN149:AN153"/>
    <mergeCell ref="AO149:AO153"/>
    <mergeCell ref="AP149:AP153"/>
    <mergeCell ref="AQ149:AQ153"/>
    <mergeCell ref="AR149:AR153"/>
    <mergeCell ref="AS149:AS153"/>
    <mergeCell ref="AH149:AH153"/>
    <mergeCell ref="AI149:AI153"/>
    <mergeCell ref="AJ149:AJ153"/>
    <mergeCell ref="AK149:AK153"/>
    <mergeCell ref="AL149:AL153"/>
    <mergeCell ref="AM149:AM153"/>
    <mergeCell ref="E149:E153"/>
    <mergeCell ref="AC149:AC153"/>
    <mergeCell ref="AD149:AD153"/>
    <mergeCell ref="AG159:AG163"/>
    <mergeCell ref="AZ154:AZ158"/>
    <mergeCell ref="BA154:BA158"/>
    <mergeCell ref="BB154:BB158"/>
    <mergeCell ref="BC154:BC158"/>
    <mergeCell ref="BD154:BD158"/>
    <mergeCell ref="A159:A163"/>
    <mergeCell ref="B159:B163"/>
    <mergeCell ref="C159:C163"/>
    <mergeCell ref="D159:D163"/>
    <mergeCell ref="AT154:AT158"/>
    <mergeCell ref="AU154:AU158"/>
    <mergeCell ref="AV154:AV158"/>
    <mergeCell ref="AW154:AW158"/>
    <mergeCell ref="AX154:AX158"/>
    <mergeCell ref="AY154:AY158"/>
    <mergeCell ref="AN154:AN158"/>
    <mergeCell ref="AO154:AO158"/>
    <mergeCell ref="AP154:AP158"/>
    <mergeCell ref="AQ154:AQ158"/>
    <mergeCell ref="AR154:AR158"/>
    <mergeCell ref="AS154:AS158"/>
    <mergeCell ref="AH154:AH158"/>
    <mergeCell ref="AI154:AI158"/>
    <mergeCell ref="AJ154:AJ158"/>
    <mergeCell ref="AK154:AK158"/>
    <mergeCell ref="AL154:AL158"/>
    <mergeCell ref="AM154:AM158"/>
    <mergeCell ref="E154:E158"/>
    <mergeCell ref="AC154:AC158"/>
    <mergeCell ref="AD154:AD158"/>
    <mergeCell ref="AE154:AE157"/>
    <mergeCell ref="AZ159:AZ163"/>
    <mergeCell ref="BA159:BA163"/>
    <mergeCell ref="BB159:BB163"/>
    <mergeCell ref="BC159:BC163"/>
    <mergeCell ref="BD159:BD163"/>
    <mergeCell ref="A164:A168"/>
    <mergeCell ref="B164:B168"/>
    <mergeCell ref="C164:C168"/>
    <mergeCell ref="D164:D168"/>
    <mergeCell ref="AT159:AT163"/>
    <mergeCell ref="AU159:AU163"/>
    <mergeCell ref="AV159:AV163"/>
    <mergeCell ref="AW159:AW163"/>
    <mergeCell ref="AX159:AX163"/>
    <mergeCell ref="AY159:AY163"/>
    <mergeCell ref="AN159:AN163"/>
    <mergeCell ref="AO159:AO163"/>
    <mergeCell ref="AP159:AP163"/>
    <mergeCell ref="AQ159:AQ163"/>
    <mergeCell ref="AR159:AR163"/>
    <mergeCell ref="AS159:AS163"/>
    <mergeCell ref="AH159:AH163"/>
    <mergeCell ref="AI159:AI163"/>
    <mergeCell ref="AJ159:AJ163"/>
    <mergeCell ref="AK159:AK163"/>
    <mergeCell ref="AL159:AL163"/>
    <mergeCell ref="AM159:AM163"/>
    <mergeCell ref="E159:E163"/>
    <mergeCell ref="AC159:AC163"/>
    <mergeCell ref="AD159:AD163"/>
    <mergeCell ref="AE159:AE162"/>
    <mergeCell ref="AF159:AF163"/>
    <mergeCell ref="A169:A173"/>
    <mergeCell ref="B169:B173"/>
    <mergeCell ref="C169:C173"/>
    <mergeCell ref="D169:D173"/>
    <mergeCell ref="AT164:AT168"/>
    <mergeCell ref="AU164:AU168"/>
    <mergeCell ref="AV164:AV168"/>
    <mergeCell ref="AW164:AW168"/>
    <mergeCell ref="AX164:AX168"/>
    <mergeCell ref="AY164:AY168"/>
    <mergeCell ref="AN164:AN168"/>
    <mergeCell ref="AO164:AO168"/>
    <mergeCell ref="AP164:AP168"/>
    <mergeCell ref="AQ164:AQ168"/>
    <mergeCell ref="AR164:AR168"/>
    <mergeCell ref="AS164:AS168"/>
    <mergeCell ref="AH164:AH168"/>
    <mergeCell ref="AI164:AI168"/>
    <mergeCell ref="AJ164:AJ168"/>
    <mergeCell ref="AK164:AK168"/>
    <mergeCell ref="AL164:AL168"/>
    <mergeCell ref="AM164:AM168"/>
    <mergeCell ref="E164:E168"/>
    <mergeCell ref="AC164:AC168"/>
    <mergeCell ref="AD164:AD168"/>
    <mergeCell ref="AE164:AE167"/>
    <mergeCell ref="AF164:AF168"/>
    <mergeCell ref="AG164:AG168"/>
    <mergeCell ref="AH169:AH173"/>
    <mergeCell ref="AI169:AI173"/>
    <mergeCell ref="AJ169:AJ173"/>
    <mergeCell ref="AK169:AK173"/>
    <mergeCell ref="AZ164:AZ168"/>
    <mergeCell ref="BA164:BA168"/>
    <mergeCell ref="BB164:BB168"/>
    <mergeCell ref="BC164:BC168"/>
    <mergeCell ref="BD164:BD168"/>
    <mergeCell ref="AI174:AI178"/>
    <mergeCell ref="AJ174:AJ178"/>
    <mergeCell ref="AK174:AK178"/>
    <mergeCell ref="AL174:AL178"/>
    <mergeCell ref="AM174:AM178"/>
    <mergeCell ref="E174:E178"/>
    <mergeCell ref="AC174:AC178"/>
    <mergeCell ref="AD174:AD178"/>
    <mergeCell ref="AE174:AE177"/>
    <mergeCell ref="AF174:AF178"/>
    <mergeCell ref="AG174:AG178"/>
    <mergeCell ref="AZ169:AZ173"/>
    <mergeCell ref="BA169:BA173"/>
    <mergeCell ref="BB169:BB173"/>
    <mergeCell ref="BC169:BC173"/>
    <mergeCell ref="BD169:BD173"/>
    <mergeCell ref="AZ174:AZ178"/>
    <mergeCell ref="BA174:BA178"/>
    <mergeCell ref="BB174:BB178"/>
    <mergeCell ref="AT169:AT173"/>
    <mergeCell ref="AU169:AU173"/>
    <mergeCell ref="AV169:AV173"/>
    <mergeCell ref="AW169:AW173"/>
    <mergeCell ref="AX169:AX173"/>
    <mergeCell ref="AY169:AY173"/>
    <mergeCell ref="AN169:AN173"/>
    <mergeCell ref="AO169:AO173"/>
    <mergeCell ref="AP169:AP173"/>
    <mergeCell ref="AQ169:AQ173"/>
    <mergeCell ref="AR169:AR173"/>
    <mergeCell ref="AS169:AS173"/>
    <mergeCell ref="AJ179:AJ183"/>
    <mergeCell ref="AK179:AK183"/>
    <mergeCell ref="AL179:AL183"/>
    <mergeCell ref="AM179:AM183"/>
    <mergeCell ref="E179:E183"/>
    <mergeCell ref="AC179:AC183"/>
    <mergeCell ref="AD179:AD183"/>
    <mergeCell ref="AE179:AE182"/>
    <mergeCell ref="AF179:AF183"/>
    <mergeCell ref="AG179:AG183"/>
    <mergeCell ref="AL169:AL173"/>
    <mergeCell ref="AM169:AM173"/>
    <mergeCell ref="E169:E173"/>
    <mergeCell ref="AC169:AC173"/>
    <mergeCell ref="AD169:AD173"/>
    <mergeCell ref="AE169:AE172"/>
    <mergeCell ref="AF169:AF173"/>
    <mergeCell ref="AG169:AG173"/>
    <mergeCell ref="BC174:BC178"/>
    <mergeCell ref="BD174:BD178"/>
    <mergeCell ref="A179:A183"/>
    <mergeCell ref="B179:B183"/>
    <mergeCell ref="C179:C183"/>
    <mergeCell ref="D179:D183"/>
    <mergeCell ref="AT174:AT178"/>
    <mergeCell ref="AU174:AU178"/>
    <mergeCell ref="AV174:AV178"/>
    <mergeCell ref="AW174:AW178"/>
    <mergeCell ref="AX174:AX178"/>
    <mergeCell ref="AY174:AY178"/>
    <mergeCell ref="AN174:AN178"/>
    <mergeCell ref="AO174:AO178"/>
    <mergeCell ref="AP174:AP178"/>
    <mergeCell ref="AQ174:AQ178"/>
    <mergeCell ref="AR174:AR178"/>
    <mergeCell ref="AS174:AS178"/>
    <mergeCell ref="AH174:AH178"/>
    <mergeCell ref="A174:A178"/>
    <mergeCell ref="B174:B178"/>
    <mergeCell ref="C174:C178"/>
    <mergeCell ref="D174:D178"/>
    <mergeCell ref="AK184:AK188"/>
    <mergeCell ref="AL184:AL188"/>
    <mergeCell ref="AM184:AM188"/>
    <mergeCell ref="E184:E188"/>
    <mergeCell ref="AC184:AC188"/>
    <mergeCell ref="AD184:AD188"/>
    <mergeCell ref="AE184:AE187"/>
    <mergeCell ref="AF184:AF188"/>
    <mergeCell ref="AG184:AG188"/>
    <mergeCell ref="AZ179:AZ183"/>
    <mergeCell ref="BA179:BA183"/>
    <mergeCell ref="BB179:BB183"/>
    <mergeCell ref="BC179:BC183"/>
    <mergeCell ref="BD179:BD183"/>
    <mergeCell ref="A184:A188"/>
    <mergeCell ref="B184:B188"/>
    <mergeCell ref="C184:C188"/>
    <mergeCell ref="D184:D188"/>
    <mergeCell ref="AT179:AT183"/>
    <mergeCell ref="AU179:AU183"/>
    <mergeCell ref="AV179:AV183"/>
    <mergeCell ref="AW179:AW183"/>
    <mergeCell ref="AX179:AX183"/>
    <mergeCell ref="AY179:AY183"/>
    <mergeCell ref="AN179:AN183"/>
    <mergeCell ref="AO179:AO183"/>
    <mergeCell ref="AP179:AP183"/>
    <mergeCell ref="AQ179:AQ183"/>
    <mergeCell ref="AR179:AR183"/>
    <mergeCell ref="AS179:AS183"/>
    <mergeCell ref="AH179:AH183"/>
    <mergeCell ref="AI179:AI183"/>
    <mergeCell ref="AL189:AL193"/>
    <mergeCell ref="AM189:AM193"/>
    <mergeCell ref="E189:E193"/>
    <mergeCell ref="AC189:AC193"/>
    <mergeCell ref="AD189:AD193"/>
    <mergeCell ref="AE189:AE192"/>
    <mergeCell ref="AF189:AF193"/>
    <mergeCell ref="AG189:AG193"/>
    <mergeCell ref="AZ184:AZ188"/>
    <mergeCell ref="BA184:BA188"/>
    <mergeCell ref="BB184:BB188"/>
    <mergeCell ref="BC184:BC188"/>
    <mergeCell ref="BD184:BD188"/>
    <mergeCell ref="A189:A193"/>
    <mergeCell ref="B189:B193"/>
    <mergeCell ref="C189:C193"/>
    <mergeCell ref="D189:D193"/>
    <mergeCell ref="AT184:AT188"/>
    <mergeCell ref="AU184:AU188"/>
    <mergeCell ref="AV184:AV188"/>
    <mergeCell ref="AW184:AW188"/>
    <mergeCell ref="AX184:AX188"/>
    <mergeCell ref="AY184:AY188"/>
    <mergeCell ref="AN184:AN188"/>
    <mergeCell ref="AO184:AO188"/>
    <mergeCell ref="AP184:AP188"/>
    <mergeCell ref="AQ184:AQ188"/>
    <mergeCell ref="AR184:AR188"/>
    <mergeCell ref="AS184:AS188"/>
    <mergeCell ref="AH184:AH188"/>
    <mergeCell ref="AI184:AI188"/>
    <mergeCell ref="AJ184:AJ188"/>
    <mergeCell ref="AM194:AM198"/>
    <mergeCell ref="E194:E198"/>
    <mergeCell ref="AC194:AC198"/>
    <mergeCell ref="AD194:AD198"/>
    <mergeCell ref="AE194:AE197"/>
    <mergeCell ref="AF194:AF198"/>
    <mergeCell ref="AG194:AG198"/>
    <mergeCell ref="AZ189:AZ193"/>
    <mergeCell ref="BA189:BA193"/>
    <mergeCell ref="BB189:BB193"/>
    <mergeCell ref="BC189:BC193"/>
    <mergeCell ref="BD189:BD193"/>
    <mergeCell ref="A194:A198"/>
    <mergeCell ref="B194:B198"/>
    <mergeCell ref="C194:C198"/>
    <mergeCell ref="D194:D198"/>
    <mergeCell ref="AT189:AT193"/>
    <mergeCell ref="AU189:AU193"/>
    <mergeCell ref="AV189:AV193"/>
    <mergeCell ref="AW189:AW193"/>
    <mergeCell ref="AX189:AX193"/>
    <mergeCell ref="AY189:AY193"/>
    <mergeCell ref="AN189:AN193"/>
    <mergeCell ref="AO189:AO193"/>
    <mergeCell ref="AP189:AP193"/>
    <mergeCell ref="AQ189:AQ193"/>
    <mergeCell ref="AR189:AR193"/>
    <mergeCell ref="AS189:AS193"/>
    <mergeCell ref="AH189:AH193"/>
    <mergeCell ref="AI189:AI193"/>
    <mergeCell ref="AJ189:AJ193"/>
    <mergeCell ref="AK189:AK193"/>
    <mergeCell ref="AE199:AE202"/>
    <mergeCell ref="AF199:AF202"/>
    <mergeCell ref="AG199:AG202"/>
    <mergeCell ref="AR199:AR202"/>
    <mergeCell ref="BC199:BC202"/>
    <mergeCell ref="BD199:BD202"/>
    <mergeCell ref="AZ194:AZ198"/>
    <mergeCell ref="BA194:BA198"/>
    <mergeCell ref="BB194:BB198"/>
    <mergeCell ref="BC194:BC198"/>
    <mergeCell ref="BD194:BD198"/>
    <mergeCell ref="A199:A202"/>
    <mergeCell ref="B199:E202"/>
    <mergeCell ref="AC199:AC202"/>
    <mergeCell ref="AD199:AD202"/>
    <mergeCell ref="AT194:AT198"/>
    <mergeCell ref="AU194:AU198"/>
    <mergeCell ref="AV194:AV198"/>
    <mergeCell ref="AW194:AW198"/>
    <mergeCell ref="AX194:AX198"/>
    <mergeCell ref="AY194:AY198"/>
    <mergeCell ref="AN194:AN198"/>
    <mergeCell ref="AO194:AO198"/>
    <mergeCell ref="AP194:AP198"/>
    <mergeCell ref="AQ194:AQ198"/>
    <mergeCell ref="AR194:AR198"/>
    <mergeCell ref="AS194:AS198"/>
    <mergeCell ref="AH194:AH198"/>
    <mergeCell ref="AI194:AI198"/>
    <mergeCell ref="AJ194:AJ198"/>
    <mergeCell ref="AK194:AK198"/>
    <mergeCell ref="AL194:AL198"/>
    <mergeCell ref="AE207:AE210"/>
    <mergeCell ref="AF207:AF210"/>
    <mergeCell ref="AG207:AG210"/>
    <mergeCell ref="AR207:AR210"/>
    <mergeCell ref="BC207:BC210"/>
    <mergeCell ref="BD207:BD210"/>
    <mergeCell ref="BC203:BC206"/>
    <mergeCell ref="BD203:BD206"/>
    <mergeCell ref="A207:A210"/>
    <mergeCell ref="B207:B210"/>
    <mergeCell ref="C207:C210"/>
    <mergeCell ref="D207:D210"/>
    <mergeCell ref="E207:E210"/>
    <mergeCell ref="AC207:AC210"/>
    <mergeCell ref="AD207:AD210"/>
    <mergeCell ref="AC203:AC206"/>
    <mergeCell ref="AD203:AD206"/>
    <mergeCell ref="AE203:AE206"/>
    <mergeCell ref="AF203:AF206"/>
    <mergeCell ref="AG203:AG206"/>
    <mergeCell ref="AR203:AR206"/>
    <mergeCell ref="A203:A206"/>
    <mergeCell ref="B203:B206"/>
    <mergeCell ref="C203:C206"/>
    <mergeCell ref="D203:D206"/>
    <mergeCell ref="E203:E206"/>
    <mergeCell ref="BC211:BC214"/>
    <mergeCell ref="BD211:BD214"/>
    <mergeCell ref="A215:A219"/>
    <mergeCell ref="B215:B219"/>
    <mergeCell ref="C215:C219"/>
    <mergeCell ref="D215:D219"/>
    <mergeCell ref="E215:E219"/>
    <mergeCell ref="AC215:AC219"/>
    <mergeCell ref="AD215:AD219"/>
    <mergeCell ref="AC211:AC214"/>
    <mergeCell ref="AD211:AD214"/>
    <mergeCell ref="AE211:AE214"/>
    <mergeCell ref="AF211:AF214"/>
    <mergeCell ref="AG211:AG214"/>
    <mergeCell ref="AR211:AR214"/>
    <mergeCell ref="A211:A214"/>
    <mergeCell ref="B211:B214"/>
    <mergeCell ref="C211:C214"/>
    <mergeCell ref="D211:D214"/>
    <mergeCell ref="E211:E214"/>
    <mergeCell ref="BA215:BA219"/>
    <mergeCell ref="BB215:BB219"/>
    <mergeCell ref="BC215:BC219"/>
    <mergeCell ref="BD215:BD219"/>
    <mergeCell ref="BB225:BB229"/>
    <mergeCell ref="BC225:BC229"/>
    <mergeCell ref="BD225:BD229"/>
    <mergeCell ref="AS225:AS229"/>
    <mergeCell ref="AT225:AT229"/>
    <mergeCell ref="AU225:AU229"/>
    <mergeCell ref="A220:A224"/>
    <mergeCell ref="B220:B224"/>
    <mergeCell ref="C220:C224"/>
    <mergeCell ref="D220:D224"/>
    <mergeCell ref="E220:E224"/>
    <mergeCell ref="AU215:AU219"/>
    <mergeCell ref="AV215:AV219"/>
    <mergeCell ref="AW215:AW219"/>
    <mergeCell ref="AX215:AX219"/>
    <mergeCell ref="AY215:AY219"/>
    <mergeCell ref="AZ215:AZ219"/>
    <mergeCell ref="AE215:AE218"/>
    <mergeCell ref="AF215:AF219"/>
    <mergeCell ref="AG215:AG219"/>
    <mergeCell ref="AR215:AR219"/>
    <mergeCell ref="AS215:AS219"/>
    <mergeCell ref="AT215:AT219"/>
    <mergeCell ref="AY220:AY224"/>
    <mergeCell ref="AZ220:AZ224"/>
    <mergeCell ref="BA220:BA224"/>
    <mergeCell ref="BB220:BB224"/>
    <mergeCell ref="BC220:BC224"/>
    <mergeCell ref="BD220:BD224"/>
    <mergeCell ref="AS220:AS224"/>
    <mergeCell ref="AT220:AT224"/>
    <mergeCell ref="AU220:AU224"/>
    <mergeCell ref="AV220:AV224"/>
    <mergeCell ref="AW220:AW224"/>
    <mergeCell ref="AX220:AX224"/>
    <mergeCell ref="AC220:AC224"/>
    <mergeCell ref="AD220:AD224"/>
    <mergeCell ref="AE220:AE223"/>
    <mergeCell ref="AF220:AF224"/>
    <mergeCell ref="AG220:AG224"/>
    <mergeCell ref="AR220:AR224"/>
    <mergeCell ref="AV225:AV229"/>
    <mergeCell ref="AW225:AW229"/>
    <mergeCell ref="AX225:AX229"/>
    <mergeCell ref="AC225:AC229"/>
    <mergeCell ref="AD225:AD229"/>
    <mergeCell ref="AE225:AE228"/>
    <mergeCell ref="AF225:AF229"/>
    <mergeCell ref="AG225:AG229"/>
    <mergeCell ref="AR225:AR229"/>
    <mergeCell ref="A235:A239"/>
    <mergeCell ref="B235:B239"/>
    <mergeCell ref="C235:C239"/>
    <mergeCell ref="D235:D239"/>
    <mergeCell ref="E235:E239"/>
    <mergeCell ref="AY230:AY234"/>
    <mergeCell ref="AZ230:AZ234"/>
    <mergeCell ref="BA230:BA234"/>
    <mergeCell ref="AY235:AY239"/>
    <mergeCell ref="AZ235:AZ239"/>
    <mergeCell ref="BA235:BA239"/>
    <mergeCell ref="A225:A229"/>
    <mergeCell ref="B225:B229"/>
    <mergeCell ref="C225:C229"/>
    <mergeCell ref="D225:D229"/>
    <mergeCell ref="E225:E229"/>
    <mergeCell ref="AY225:AY229"/>
    <mergeCell ref="AZ225:AZ229"/>
    <mergeCell ref="BA225:BA229"/>
    <mergeCell ref="BB230:BB234"/>
    <mergeCell ref="BC230:BC234"/>
    <mergeCell ref="BD230:BD234"/>
    <mergeCell ref="AS230:AS234"/>
    <mergeCell ref="AT230:AT234"/>
    <mergeCell ref="AU230:AU234"/>
    <mergeCell ref="AV230:AV234"/>
    <mergeCell ref="AW230:AW234"/>
    <mergeCell ref="AX230:AX234"/>
    <mergeCell ref="AC230:AC234"/>
    <mergeCell ref="AD230:AD234"/>
    <mergeCell ref="AE230:AE233"/>
    <mergeCell ref="AF230:AF234"/>
    <mergeCell ref="AG230:AG234"/>
    <mergeCell ref="AR230:AR234"/>
    <mergeCell ref="A230:A234"/>
    <mergeCell ref="B230:B234"/>
    <mergeCell ref="C230:C234"/>
    <mergeCell ref="D230:D234"/>
    <mergeCell ref="E230:E234"/>
    <mergeCell ref="BB235:BB239"/>
    <mergeCell ref="BC235:BC239"/>
    <mergeCell ref="BD235:BD239"/>
    <mergeCell ref="AS235:AS239"/>
    <mergeCell ref="AT235:AT239"/>
    <mergeCell ref="AU235:AU239"/>
    <mergeCell ref="AV235:AV239"/>
    <mergeCell ref="AW235:AW239"/>
    <mergeCell ref="AX235:AX239"/>
    <mergeCell ref="AC235:AC239"/>
    <mergeCell ref="AD235:AD239"/>
    <mergeCell ref="AE235:AE238"/>
    <mergeCell ref="AF235:AF239"/>
    <mergeCell ref="AG235:AG239"/>
    <mergeCell ref="AR235:AR239"/>
    <mergeCell ref="A245:A248"/>
    <mergeCell ref="B245:B248"/>
    <mergeCell ref="C245:C248"/>
    <mergeCell ref="D245:D248"/>
    <mergeCell ref="E245:E248"/>
    <mergeCell ref="AY240:AY244"/>
    <mergeCell ref="AZ240:AZ244"/>
    <mergeCell ref="BA240:BA244"/>
    <mergeCell ref="BB240:BB244"/>
    <mergeCell ref="BC240:BC244"/>
    <mergeCell ref="BD240:BD244"/>
    <mergeCell ref="AS240:AS244"/>
    <mergeCell ref="AT240:AT244"/>
    <mergeCell ref="AU240:AU244"/>
    <mergeCell ref="AV240:AV244"/>
    <mergeCell ref="AW240:AW244"/>
    <mergeCell ref="AX240:AX244"/>
    <mergeCell ref="AC240:AC244"/>
    <mergeCell ref="AD240:AD244"/>
    <mergeCell ref="AE240:AE243"/>
    <mergeCell ref="AF240:AF244"/>
    <mergeCell ref="AG240:AG244"/>
    <mergeCell ref="AR240:AR244"/>
    <mergeCell ref="A240:A244"/>
    <mergeCell ref="B240:B244"/>
    <mergeCell ref="C240:C244"/>
    <mergeCell ref="D240:D244"/>
    <mergeCell ref="E240:E244"/>
    <mergeCell ref="AY245:AY248"/>
    <mergeCell ref="AZ245:AZ248"/>
    <mergeCell ref="BA245:BA248"/>
    <mergeCell ref="BB245:BB248"/>
    <mergeCell ref="BC245:BC248"/>
    <mergeCell ref="BD245:BD248"/>
    <mergeCell ref="AS245:AS248"/>
    <mergeCell ref="AT245:AT248"/>
    <mergeCell ref="AU245:AU248"/>
    <mergeCell ref="AV245:AV248"/>
    <mergeCell ref="AW245:AW248"/>
    <mergeCell ref="AX245:AX248"/>
    <mergeCell ref="AC245:AC248"/>
    <mergeCell ref="AD245:AD248"/>
    <mergeCell ref="AE245:AE248"/>
    <mergeCell ref="AF245:AF248"/>
    <mergeCell ref="AG245:AG248"/>
    <mergeCell ref="AR245:AR248"/>
    <mergeCell ref="BD249:BD252"/>
    <mergeCell ref="AS249:AS252"/>
    <mergeCell ref="AT249:AT252"/>
    <mergeCell ref="AU249:AU252"/>
    <mergeCell ref="AV249:AV252"/>
    <mergeCell ref="AW249:AW252"/>
    <mergeCell ref="AX249:AX252"/>
    <mergeCell ref="AC249:AC252"/>
    <mergeCell ref="AD249:AD252"/>
    <mergeCell ref="AE249:AE252"/>
    <mergeCell ref="AF249:AF252"/>
    <mergeCell ref="AG249:AG252"/>
    <mergeCell ref="AR249:AR252"/>
    <mergeCell ref="A249:A252"/>
    <mergeCell ref="B249:B252"/>
    <mergeCell ref="C249:C252"/>
    <mergeCell ref="D249:D252"/>
    <mergeCell ref="E249:E252"/>
    <mergeCell ref="AG253:AG255"/>
    <mergeCell ref="AH253:AH255"/>
    <mergeCell ref="AI253:AI255"/>
    <mergeCell ref="AJ253:AJ255"/>
    <mergeCell ref="AK253:AK255"/>
    <mergeCell ref="AL253:AL255"/>
    <mergeCell ref="A253:A258"/>
    <mergeCell ref="B253:E258"/>
    <mergeCell ref="AC253:AC258"/>
    <mergeCell ref="AD253:AD258"/>
    <mergeCell ref="AF253:AF255"/>
    <mergeCell ref="AF256:AF258"/>
    <mergeCell ref="AY249:AY252"/>
    <mergeCell ref="AZ249:AZ252"/>
    <mergeCell ref="BA249:BA252"/>
    <mergeCell ref="BB249:BB252"/>
    <mergeCell ref="BC249:BC252"/>
    <mergeCell ref="AY253:AY255"/>
    <mergeCell ref="AZ253:AZ255"/>
    <mergeCell ref="BA253:BA255"/>
    <mergeCell ref="BB253:BB255"/>
    <mergeCell ref="BC253:BC258"/>
    <mergeCell ref="AG256:AG258"/>
    <mergeCell ref="AH256:AH258"/>
    <mergeCell ref="AI256:AI258"/>
    <mergeCell ref="AJ256:AJ258"/>
    <mergeCell ref="AK256:AK258"/>
    <mergeCell ref="AL256:AL258"/>
    <mergeCell ref="BD253:BD258"/>
    <mergeCell ref="AY256:AY258"/>
    <mergeCell ref="AZ256:AZ258"/>
    <mergeCell ref="BA256:BA258"/>
    <mergeCell ref="BB256:BB258"/>
    <mergeCell ref="AS253:AS255"/>
    <mergeCell ref="AT253:AT255"/>
    <mergeCell ref="AU253:AU255"/>
    <mergeCell ref="AV253:AV255"/>
    <mergeCell ref="AW253:AW255"/>
    <mergeCell ref="AX253:AX255"/>
    <mergeCell ref="AM253:AM255"/>
    <mergeCell ref="AN253:AN255"/>
    <mergeCell ref="AO253:AO255"/>
    <mergeCell ref="AP253:AP255"/>
    <mergeCell ref="AQ253:AQ255"/>
    <mergeCell ref="AR253:AR255"/>
    <mergeCell ref="AS256:AS258"/>
    <mergeCell ref="AT256:AT258"/>
    <mergeCell ref="AU256:AU258"/>
    <mergeCell ref="AV256:AV258"/>
    <mergeCell ref="AW256:AW258"/>
    <mergeCell ref="AX256:AX258"/>
    <mergeCell ref="AM256:AM258"/>
    <mergeCell ref="AN256:AN258"/>
    <mergeCell ref="AO256:AO258"/>
    <mergeCell ref="AP256:AP258"/>
    <mergeCell ref="AQ256:AQ258"/>
    <mergeCell ref="AR256:AR258"/>
  </mergeCells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rowBreaks count="3" manualBreakCount="3">
    <brk id="73" max="55" man="1"/>
    <brk id="138" max="55" man="1"/>
    <brk id="206" max="5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G456"/>
  <sheetViews>
    <sheetView view="pageBreakPreview" zoomScale="60" zoomScaleNormal="55" workbookViewId="0">
      <pane xSplit="6" ySplit="6" topLeftCell="G304" activePane="bottomRight" state="frozen"/>
      <selection activeCell="G333" sqref="G333"/>
      <selection pane="topRight" activeCell="G333" sqref="G333"/>
      <selection pane="bottomLeft" activeCell="G333" sqref="G333"/>
      <selection pane="bottomRight" activeCell="G333" sqref="G333"/>
    </sheetView>
  </sheetViews>
  <sheetFormatPr defaultRowHeight="15.75" outlineLevelCol="1"/>
  <cols>
    <col min="1" max="1" width="11.28515625" style="22" customWidth="1"/>
    <col min="2" max="2" width="44.85546875" style="7" customWidth="1"/>
    <col min="3" max="3" width="28.5703125" style="6" customWidth="1"/>
    <col min="4" max="4" width="9.28515625" style="7" customWidth="1"/>
    <col min="5" max="5" width="12.5703125" style="24" customWidth="1"/>
    <col min="6" max="6" width="20.5703125" style="79" customWidth="1"/>
    <col min="7" max="7" width="14.42578125" style="79" customWidth="1"/>
    <col min="8" max="8" width="17.42578125" style="3" customWidth="1"/>
    <col min="9" max="10" width="13.140625" style="3" bestFit="1" customWidth="1"/>
    <col min="11" max="12" width="14" style="3" bestFit="1" customWidth="1"/>
    <col min="13" max="13" width="14" style="3" hidden="1" customWidth="1" outlineLevel="1"/>
    <col min="14" max="14" width="13.140625" style="3" hidden="1" customWidth="1" outlineLevel="1"/>
    <col min="15" max="15" width="16.28515625" style="3" hidden="1" customWidth="1" outlineLevel="1"/>
    <col min="16" max="16" width="14" style="3" hidden="1" customWidth="1" outlineLevel="1"/>
    <col min="17" max="25" width="15.140625" style="3" hidden="1" customWidth="1" outlineLevel="1"/>
    <col min="26" max="26" width="15.28515625" style="4" bestFit="1" customWidth="1" collapsed="1"/>
    <col min="27" max="27" width="15.28515625" style="4" customWidth="1"/>
    <col min="28" max="28" width="15.5703125" style="5" customWidth="1"/>
    <col min="29" max="29" width="23.140625" style="6" customWidth="1"/>
    <col min="30" max="30" width="33" style="6" customWidth="1"/>
    <col min="31" max="31" width="22.5703125" style="7" hidden="1" customWidth="1" outlineLevel="1"/>
    <col min="32" max="32" width="25" style="57" customWidth="1" collapsed="1"/>
    <col min="33" max="33" width="27.85546875" style="57" customWidth="1"/>
    <col min="34" max="34" width="14" style="121" hidden="1" customWidth="1" outlineLevel="1"/>
    <col min="35" max="35" width="13" style="121" hidden="1" customWidth="1" outlineLevel="1"/>
    <col min="36" max="36" width="13.140625" style="121" hidden="1" customWidth="1" outlineLevel="1"/>
    <col min="37" max="39" width="14" style="121" hidden="1" customWidth="1" outlineLevel="1"/>
    <col min="40" max="40" width="12.42578125" style="121" hidden="1" customWidth="1" outlineLevel="1"/>
    <col min="41" max="41" width="16.28515625" style="121" hidden="1" customWidth="1" outlineLevel="1"/>
    <col min="42" max="43" width="14" style="121" hidden="1" customWidth="1" outlineLevel="1"/>
    <col min="44" max="44" width="22.28515625" style="57" customWidth="1" collapsed="1"/>
    <col min="45" max="45" width="14" style="121" hidden="1" customWidth="1" outlineLevel="1"/>
    <col min="46" max="46" width="13" style="121" hidden="1" customWidth="1" outlineLevel="1"/>
    <col min="47" max="47" width="13.140625" style="121" hidden="1" customWidth="1" outlineLevel="1"/>
    <col min="48" max="50" width="14" style="121" hidden="1" customWidth="1" outlineLevel="1"/>
    <col min="51" max="51" width="12.42578125" style="121" hidden="1" customWidth="1" outlineLevel="1"/>
    <col min="52" max="52" width="16.28515625" style="121" hidden="1" customWidth="1" outlineLevel="1"/>
    <col min="53" max="54" width="14" style="121" hidden="1" customWidth="1" outlineLevel="1"/>
    <col min="55" max="55" width="13" style="57" customWidth="1" collapsed="1"/>
    <col min="56" max="56" width="16.7109375" style="57" customWidth="1"/>
    <col min="57" max="16384" width="9.140625" style="7"/>
  </cols>
  <sheetData>
    <row r="1" spans="1:59" customFormat="1">
      <c r="Z1" s="148"/>
      <c r="AA1" s="148"/>
      <c r="AB1" s="148"/>
      <c r="AF1" s="123"/>
      <c r="AG1" s="57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57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57"/>
      <c r="BD1" s="138" t="s">
        <v>407</v>
      </c>
    </row>
    <row r="2" spans="1:59">
      <c r="A2" s="400" t="s">
        <v>390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  <c r="AH2" s="400"/>
      <c r="AI2" s="400"/>
      <c r="AJ2" s="400"/>
      <c r="AK2" s="400"/>
      <c r="AL2" s="400"/>
      <c r="AM2" s="400"/>
      <c r="AN2" s="400"/>
      <c r="AO2" s="400"/>
      <c r="AP2" s="400"/>
      <c r="AQ2" s="400"/>
      <c r="AR2" s="400"/>
      <c r="AS2" s="400"/>
      <c r="AT2" s="400"/>
      <c r="AU2" s="400"/>
      <c r="AV2" s="400"/>
      <c r="AW2" s="400"/>
      <c r="AX2" s="400"/>
      <c r="AY2" s="400"/>
      <c r="AZ2" s="400"/>
      <c r="BA2" s="400"/>
      <c r="BB2" s="400"/>
      <c r="BC2" s="400"/>
      <c r="BD2" s="400"/>
    </row>
    <row r="3" spans="1:59" s="127" customFormat="1" ht="59.25" customHeight="1">
      <c r="A3" s="406" t="s">
        <v>17</v>
      </c>
      <c r="B3" s="407" t="s">
        <v>43</v>
      </c>
      <c r="C3" s="407" t="s">
        <v>32</v>
      </c>
      <c r="D3" s="407" t="s">
        <v>33</v>
      </c>
      <c r="E3" s="407"/>
      <c r="F3" s="407" t="s">
        <v>39</v>
      </c>
      <c r="G3" s="575" t="s">
        <v>36</v>
      </c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6"/>
      <c r="V3" s="576"/>
      <c r="W3" s="576"/>
      <c r="X3" s="576"/>
      <c r="Y3" s="576"/>
      <c r="Z3" s="576"/>
      <c r="AA3" s="576"/>
      <c r="AB3" s="577"/>
      <c r="AC3" s="339" t="s">
        <v>46</v>
      </c>
      <c r="AD3" s="339" t="s">
        <v>119</v>
      </c>
      <c r="AE3" s="339" t="s">
        <v>47</v>
      </c>
      <c r="AF3" s="346" t="s">
        <v>47</v>
      </c>
      <c r="AG3" s="324" t="s">
        <v>353</v>
      </c>
      <c r="AH3" s="325"/>
      <c r="AI3" s="325"/>
      <c r="AJ3" s="325"/>
      <c r="AK3" s="325"/>
      <c r="AL3" s="325"/>
      <c r="AM3" s="325"/>
      <c r="AN3" s="325"/>
      <c r="AO3" s="325"/>
      <c r="AP3" s="325"/>
      <c r="AQ3" s="326"/>
      <c r="AR3" s="324" t="s">
        <v>354</v>
      </c>
      <c r="AS3" s="325"/>
      <c r="AT3" s="325"/>
      <c r="AU3" s="325"/>
      <c r="AV3" s="325"/>
      <c r="AW3" s="325"/>
      <c r="AX3" s="325"/>
      <c r="AY3" s="325"/>
      <c r="AZ3" s="325"/>
      <c r="BA3" s="325"/>
      <c r="BB3" s="326"/>
      <c r="BC3" s="518" t="s">
        <v>40</v>
      </c>
      <c r="BD3" s="518" t="s">
        <v>42</v>
      </c>
      <c r="BG3" s="169"/>
    </row>
    <row r="4" spans="1:59" s="127" customFormat="1" ht="50.25" customHeight="1">
      <c r="A4" s="406"/>
      <c r="B4" s="407"/>
      <c r="C4" s="407"/>
      <c r="D4" s="407"/>
      <c r="E4" s="407"/>
      <c r="F4" s="407"/>
      <c r="G4" s="339" t="s">
        <v>470</v>
      </c>
      <c r="H4" s="445" t="s">
        <v>0</v>
      </c>
      <c r="I4" s="445"/>
      <c r="J4" s="445"/>
      <c r="K4" s="445"/>
      <c r="L4" s="445"/>
      <c r="M4" s="572" t="s">
        <v>1</v>
      </c>
      <c r="N4" s="573"/>
      <c r="O4" s="573"/>
      <c r="P4" s="573"/>
      <c r="Q4" s="573"/>
      <c r="R4" s="574" t="s">
        <v>438</v>
      </c>
      <c r="S4" s="574"/>
      <c r="T4" s="574"/>
      <c r="U4" s="574"/>
      <c r="V4" s="574"/>
      <c r="W4" s="574"/>
      <c r="X4" s="574"/>
      <c r="Y4" s="574"/>
      <c r="Z4" s="183" t="s">
        <v>1</v>
      </c>
      <c r="AA4" s="183" t="s">
        <v>438</v>
      </c>
      <c r="AB4" s="444" t="s">
        <v>477</v>
      </c>
      <c r="AC4" s="340"/>
      <c r="AD4" s="340"/>
      <c r="AE4" s="340"/>
      <c r="AF4" s="347"/>
      <c r="AG4" s="330"/>
      <c r="AH4" s="331"/>
      <c r="AI4" s="331"/>
      <c r="AJ4" s="331"/>
      <c r="AK4" s="331"/>
      <c r="AL4" s="331"/>
      <c r="AM4" s="331"/>
      <c r="AN4" s="331"/>
      <c r="AO4" s="331"/>
      <c r="AP4" s="331"/>
      <c r="AQ4" s="332"/>
      <c r="AR4" s="330"/>
      <c r="AS4" s="331"/>
      <c r="AT4" s="331"/>
      <c r="AU4" s="331"/>
      <c r="AV4" s="331"/>
      <c r="AW4" s="331"/>
      <c r="AX4" s="331"/>
      <c r="AY4" s="331"/>
      <c r="AZ4" s="331"/>
      <c r="BA4" s="331"/>
      <c r="BB4" s="332"/>
      <c r="BC4" s="518"/>
      <c r="BD4" s="518"/>
      <c r="BG4" s="169"/>
    </row>
    <row r="5" spans="1:59" s="127" customFormat="1" ht="31.5">
      <c r="A5" s="406"/>
      <c r="B5" s="407"/>
      <c r="C5" s="407"/>
      <c r="D5" s="178" t="s">
        <v>34</v>
      </c>
      <c r="E5" s="179" t="s">
        <v>35</v>
      </c>
      <c r="F5" s="407"/>
      <c r="G5" s="341"/>
      <c r="H5" s="237" t="s">
        <v>3</v>
      </c>
      <c r="I5" s="237" t="s">
        <v>4</v>
      </c>
      <c r="J5" s="237" t="s">
        <v>5</v>
      </c>
      <c r="K5" s="237" t="s">
        <v>6</v>
      </c>
      <c r="L5" s="237" t="s">
        <v>7</v>
      </c>
      <c r="M5" s="237" t="s">
        <v>8</v>
      </c>
      <c r="N5" s="237" t="s">
        <v>9</v>
      </c>
      <c r="O5" s="237" t="s">
        <v>10</v>
      </c>
      <c r="P5" s="237" t="s">
        <v>11</v>
      </c>
      <c r="Q5" s="237" t="s">
        <v>12</v>
      </c>
      <c r="R5" s="237" t="s">
        <v>13</v>
      </c>
      <c r="S5" s="237" t="s">
        <v>440</v>
      </c>
      <c r="T5" s="237" t="s">
        <v>441</v>
      </c>
      <c r="U5" s="237" t="s">
        <v>442</v>
      </c>
      <c r="V5" s="237" t="s">
        <v>443</v>
      </c>
      <c r="W5" s="237" t="s">
        <v>444</v>
      </c>
      <c r="X5" s="237" t="s">
        <v>445</v>
      </c>
      <c r="Y5" s="237" t="s">
        <v>446</v>
      </c>
      <c r="Z5" s="235" t="s">
        <v>120</v>
      </c>
      <c r="AA5" s="235" t="s">
        <v>439</v>
      </c>
      <c r="AB5" s="444"/>
      <c r="AC5" s="341"/>
      <c r="AD5" s="341"/>
      <c r="AE5" s="341"/>
      <c r="AF5" s="348"/>
      <c r="AG5" s="187" t="s">
        <v>2</v>
      </c>
      <c r="AH5" s="237" t="s">
        <v>3</v>
      </c>
      <c r="AI5" s="237" t="s">
        <v>4</v>
      </c>
      <c r="AJ5" s="237" t="s">
        <v>5</v>
      </c>
      <c r="AK5" s="237" t="s">
        <v>6</v>
      </c>
      <c r="AL5" s="237" t="s">
        <v>7</v>
      </c>
      <c r="AM5" s="237" t="s">
        <v>8</v>
      </c>
      <c r="AN5" s="237" t="s">
        <v>9</v>
      </c>
      <c r="AO5" s="237" t="s">
        <v>10</v>
      </c>
      <c r="AP5" s="237" t="s">
        <v>11</v>
      </c>
      <c r="AQ5" s="237" t="s">
        <v>12</v>
      </c>
      <c r="AR5" s="187" t="s">
        <v>2</v>
      </c>
      <c r="AS5" s="237" t="s">
        <v>3</v>
      </c>
      <c r="AT5" s="237" t="s">
        <v>4</v>
      </c>
      <c r="AU5" s="237" t="s">
        <v>5</v>
      </c>
      <c r="AV5" s="237" t="s">
        <v>6</v>
      </c>
      <c r="AW5" s="237" t="s">
        <v>7</v>
      </c>
      <c r="AX5" s="237" t="s">
        <v>8</v>
      </c>
      <c r="AY5" s="237" t="s">
        <v>9</v>
      </c>
      <c r="AZ5" s="237" t="s">
        <v>10</v>
      </c>
      <c r="BA5" s="237" t="s">
        <v>11</v>
      </c>
      <c r="BB5" s="237" t="s">
        <v>12</v>
      </c>
      <c r="BC5" s="518"/>
      <c r="BD5" s="518"/>
      <c r="BG5" s="169"/>
    </row>
    <row r="6" spans="1:59" s="182" customFormat="1">
      <c r="A6" s="228" t="s">
        <v>20</v>
      </c>
      <c r="B6" s="228">
        <v>2</v>
      </c>
      <c r="C6" s="191">
        <v>3</v>
      </c>
      <c r="D6" s="228">
        <v>4</v>
      </c>
      <c r="E6" s="179">
        <v>5</v>
      </c>
      <c r="F6" s="228">
        <v>6</v>
      </c>
      <c r="G6" s="228" t="s">
        <v>123</v>
      </c>
      <c r="H6" s="179">
        <v>8</v>
      </c>
      <c r="I6" s="179">
        <v>9</v>
      </c>
      <c r="J6" s="179">
        <v>10</v>
      </c>
      <c r="K6" s="179">
        <v>11</v>
      </c>
      <c r="L6" s="179">
        <v>12</v>
      </c>
      <c r="M6" s="179">
        <v>13</v>
      </c>
      <c r="N6" s="179">
        <v>14</v>
      </c>
      <c r="O6" s="179">
        <v>15</v>
      </c>
      <c r="P6" s="179">
        <v>16</v>
      </c>
      <c r="Q6" s="179">
        <v>17</v>
      </c>
      <c r="R6" s="179"/>
      <c r="S6" s="179"/>
      <c r="T6" s="179"/>
      <c r="U6" s="179"/>
      <c r="V6" s="179"/>
      <c r="W6" s="179"/>
      <c r="X6" s="179"/>
      <c r="Y6" s="179"/>
      <c r="Z6" s="179">
        <v>13</v>
      </c>
      <c r="AA6" s="179">
        <v>14</v>
      </c>
      <c r="AB6" s="179">
        <v>15</v>
      </c>
      <c r="AC6" s="228">
        <v>16</v>
      </c>
      <c r="AD6" s="228">
        <v>17</v>
      </c>
      <c r="AE6" s="222">
        <v>17</v>
      </c>
      <c r="AF6" s="227">
        <v>18</v>
      </c>
      <c r="AG6" s="223">
        <v>19</v>
      </c>
      <c r="AH6" s="190">
        <v>20</v>
      </c>
      <c r="AI6" s="190">
        <v>21</v>
      </c>
      <c r="AJ6" s="190">
        <v>22</v>
      </c>
      <c r="AK6" s="190">
        <v>23</v>
      </c>
      <c r="AL6" s="190">
        <v>24</v>
      </c>
      <c r="AM6" s="190">
        <v>25</v>
      </c>
      <c r="AN6" s="190">
        <v>26</v>
      </c>
      <c r="AO6" s="190">
        <v>27</v>
      </c>
      <c r="AP6" s="190">
        <v>28</v>
      </c>
      <c r="AQ6" s="190">
        <v>29</v>
      </c>
      <c r="AR6" s="223">
        <v>20</v>
      </c>
      <c r="AS6" s="190">
        <v>21</v>
      </c>
      <c r="AT6" s="190">
        <v>22</v>
      </c>
      <c r="AU6" s="190">
        <v>23</v>
      </c>
      <c r="AV6" s="190">
        <v>24</v>
      </c>
      <c r="AW6" s="190">
        <v>25</v>
      </c>
      <c r="AX6" s="190">
        <v>26</v>
      </c>
      <c r="AY6" s="190">
        <v>27</v>
      </c>
      <c r="AZ6" s="190">
        <v>28</v>
      </c>
      <c r="BA6" s="190">
        <v>29</v>
      </c>
      <c r="BB6" s="190">
        <v>30</v>
      </c>
      <c r="BC6" s="223">
        <v>21</v>
      </c>
      <c r="BD6" s="223">
        <v>22</v>
      </c>
      <c r="BG6" s="169"/>
    </row>
    <row r="7" spans="1:59">
      <c r="A7" s="372">
        <v>1</v>
      </c>
      <c r="B7" s="375" t="s">
        <v>45</v>
      </c>
      <c r="C7" s="376"/>
      <c r="D7" s="376"/>
      <c r="E7" s="377"/>
      <c r="F7" s="10" t="s">
        <v>2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/>
      <c r="S7" s="11"/>
      <c r="T7" s="11"/>
      <c r="U7" s="11"/>
      <c r="V7" s="11"/>
      <c r="W7" s="11"/>
      <c r="X7" s="11"/>
      <c r="Y7" s="11"/>
      <c r="Z7" s="11">
        <v>0</v>
      </c>
      <c r="AA7" s="11">
        <v>0</v>
      </c>
      <c r="AB7" s="11">
        <v>0</v>
      </c>
      <c r="AC7" s="369"/>
      <c r="AD7" s="224"/>
      <c r="AE7" s="363"/>
      <c r="AF7" s="363"/>
      <c r="AG7" s="363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363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363"/>
      <c r="BD7" s="363"/>
    </row>
    <row r="8" spans="1:59">
      <c r="A8" s="373"/>
      <c r="B8" s="378"/>
      <c r="C8" s="379"/>
      <c r="D8" s="379"/>
      <c r="E8" s="380"/>
      <c r="F8" s="10" t="s">
        <v>18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/>
      <c r="S8" s="11"/>
      <c r="T8" s="11"/>
      <c r="U8" s="11"/>
      <c r="V8" s="11"/>
      <c r="W8" s="11"/>
      <c r="X8" s="11"/>
      <c r="Y8" s="11"/>
      <c r="Z8" s="11">
        <v>0</v>
      </c>
      <c r="AA8" s="11">
        <v>0</v>
      </c>
      <c r="AB8" s="11">
        <v>0</v>
      </c>
      <c r="AC8" s="455"/>
      <c r="AD8" s="225"/>
      <c r="AE8" s="364"/>
      <c r="AF8" s="364"/>
      <c r="AG8" s="364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364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364"/>
      <c r="BD8" s="364"/>
    </row>
    <row r="9" spans="1:59">
      <c r="A9" s="373"/>
      <c r="B9" s="378"/>
      <c r="C9" s="379"/>
      <c r="D9" s="379"/>
      <c r="E9" s="380"/>
      <c r="F9" s="10" t="s">
        <v>48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/>
      <c r="S9" s="11"/>
      <c r="T9" s="11"/>
      <c r="U9" s="11"/>
      <c r="V9" s="11"/>
      <c r="W9" s="11"/>
      <c r="X9" s="11"/>
      <c r="Y9" s="11"/>
      <c r="Z9" s="11">
        <v>0</v>
      </c>
      <c r="AA9" s="11">
        <v>0</v>
      </c>
      <c r="AB9" s="11">
        <v>0</v>
      </c>
      <c r="AC9" s="455"/>
      <c r="AD9" s="225"/>
      <c r="AE9" s="364"/>
      <c r="AF9" s="364"/>
      <c r="AG9" s="364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364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364"/>
      <c r="BD9" s="364"/>
    </row>
    <row r="10" spans="1:59" ht="31.5">
      <c r="A10" s="374"/>
      <c r="B10" s="381"/>
      <c r="C10" s="382"/>
      <c r="D10" s="382"/>
      <c r="E10" s="383"/>
      <c r="F10" s="10" t="s">
        <v>14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/>
      <c r="S10" s="11"/>
      <c r="T10" s="11"/>
      <c r="U10" s="11"/>
      <c r="V10" s="11"/>
      <c r="W10" s="11"/>
      <c r="X10" s="11"/>
      <c r="Y10" s="11"/>
      <c r="Z10" s="11">
        <v>0</v>
      </c>
      <c r="AA10" s="11">
        <v>0</v>
      </c>
      <c r="AB10" s="11">
        <v>0</v>
      </c>
      <c r="AC10" s="456"/>
      <c r="AD10" s="226"/>
      <c r="AE10" s="365"/>
      <c r="AF10" s="365"/>
      <c r="AG10" s="365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365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365"/>
      <c r="BD10" s="365"/>
    </row>
    <row r="11" spans="1:59">
      <c r="A11" s="291" t="s">
        <v>24</v>
      </c>
      <c r="B11" s="366" t="s">
        <v>356</v>
      </c>
      <c r="C11" s="297"/>
      <c r="D11" s="403"/>
      <c r="E11" s="403"/>
      <c r="F11" s="219" t="s">
        <v>2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/>
      <c r="S11" s="13"/>
      <c r="T11" s="13"/>
      <c r="U11" s="13"/>
      <c r="V11" s="13"/>
      <c r="W11" s="13"/>
      <c r="X11" s="13"/>
      <c r="Y11" s="13"/>
      <c r="Z11" s="56">
        <v>0</v>
      </c>
      <c r="AA11" s="56">
        <v>0</v>
      </c>
      <c r="AB11" s="56">
        <v>0</v>
      </c>
      <c r="AC11" s="285" t="s">
        <v>402</v>
      </c>
      <c r="AD11" s="285" t="s">
        <v>476</v>
      </c>
      <c r="AE11" s="315"/>
      <c r="AF11" s="409"/>
      <c r="AG11" s="409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409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409"/>
      <c r="BD11" s="409"/>
    </row>
    <row r="12" spans="1:59">
      <c r="A12" s="292"/>
      <c r="B12" s="367"/>
      <c r="C12" s="298"/>
      <c r="D12" s="404"/>
      <c r="E12" s="404"/>
      <c r="F12" s="219" t="s">
        <v>18</v>
      </c>
      <c r="G12" s="219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56">
        <v>0</v>
      </c>
      <c r="AA12" s="56">
        <v>0</v>
      </c>
      <c r="AB12" s="56">
        <v>0</v>
      </c>
      <c r="AC12" s="298"/>
      <c r="AD12" s="298"/>
      <c r="AE12" s="316"/>
      <c r="AF12" s="410"/>
      <c r="AG12" s="410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410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410"/>
      <c r="BD12" s="410"/>
    </row>
    <row r="13" spans="1:59">
      <c r="A13" s="292"/>
      <c r="B13" s="367"/>
      <c r="C13" s="298"/>
      <c r="D13" s="404"/>
      <c r="E13" s="404"/>
      <c r="F13" s="219" t="s">
        <v>48</v>
      </c>
      <c r="G13" s="219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56">
        <v>0</v>
      </c>
      <c r="AA13" s="56">
        <v>0</v>
      </c>
      <c r="AB13" s="56">
        <v>0</v>
      </c>
      <c r="AC13" s="298"/>
      <c r="AD13" s="298"/>
      <c r="AE13" s="316"/>
      <c r="AF13" s="410"/>
      <c r="AG13" s="410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410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410"/>
      <c r="BD13" s="410"/>
    </row>
    <row r="14" spans="1:59" ht="31.5">
      <c r="A14" s="293"/>
      <c r="B14" s="368"/>
      <c r="C14" s="299"/>
      <c r="D14" s="405"/>
      <c r="E14" s="405"/>
      <c r="F14" s="219" t="s">
        <v>14</v>
      </c>
      <c r="G14" s="21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56">
        <v>0</v>
      </c>
      <c r="AA14" s="56">
        <v>0</v>
      </c>
      <c r="AB14" s="56">
        <v>0</v>
      </c>
      <c r="AC14" s="299"/>
      <c r="AD14" s="299"/>
      <c r="AE14" s="317"/>
      <c r="AF14" s="411"/>
      <c r="AG14" s="411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411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411"/>
      <c r="BD14" s="411"/>
    </row>
    <row r="15" spans="1:59">
      <c r="A15" s="372">
        <v>2</v>
      </c>
      <c r="B15" s="375" t="s">
        <v>262</v>
      </c>
      <c r="C15" s="376"/>
      <c r="D15" s="376"/>
      <c r="E15" s="377"/>
      <c r="F15" s="10" t="s">
        <v>2</v>
      </c>
      <c r="G15" s="11">
        <v>0</v>
      </c>
      <c r="H15" s="11">
        <v>46848.31</v>
      </c>
      <c r="I15" s="11">
        <v>64994.559999999998</v>
      </c>
      <c r="J15" s="11">
        <v>30962.840000000004</v>
      </c>
      <c r="K15" s="11">
        <v>24598.94</v>
      </c>
      <c r="L15" s="11">
        <v>0</v>
      </c>
      <c r="M15" s="11">
        <v>53544.55</v>
      </c>
      <c r="N15" s="11">
        <v>55097.35</v>
      </c>
      <c r="O15" s="11">
        <v>56695.18</v>
      </c>
      <c r="P15" s="11">
        <v>42568.12</v>
      </c>
      <c r="Q15" s="11">
        <v>0</v>
      </c>
      <c r="R15" s="11"/>
      <c r="S15" s="11"/>
      <c r="T15" s="11"/>
      <c r="U15" s="11"/>
      <c r="V15" s="11"/>
      <c r="W15" s="11"/>
      <c r="X15" s="11"/>
      <c r="Y15" s="11"/>
      <c r="Z15" s="11">
        <v>207905.19999999998</v>
      </c>
      <c r="AA15" s="11">
        <v>0</v>
      </c>
      <c r="AB15" s="11">
        <v>375309.85</v>
      </c>
      <c r="AC15" s="369"/>
      <c r="AD15" s="224"/>
      <c r="AE15" s="363"/>
      <c r="AF15" s="363"/>
      <c r="AG15" s="363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363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363"/>
      <c r="BD15" s="363"/>
    </row>
    <row r="16" spans="1:59">
      <c r="A16" s="373"/>
      <c r="B16" s="378"/>
      <c r="C16" s="379"/>
      <c r="D16" s="379"/>
      <c r="E16" s="380"/>
      <c r="F16" s="10" t="s">
        <v>18</v>
      </c>
      <c r="G16" s="11">
        <v>0</v>
      </c>
      <c r="H16" s="11">
        <v>35578</v>
      </c>
      <c r="I16" s="11">
        <v>28942.424500000001</v>
      </c>
      <c r="J16" s="11">
        <v>11355.1885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/>
      <c r="S16" s="11"/>
      <c r="T16" s="11"/>
      <c r="U16" s="11"/>
      <c r="V16" s="11"/>
      <c r="W16" s="11"/>
      <c r="X16" s="11"/>
      <c r="Y16" s="11"/>
      <c r="Z16" s="11">
        <v>0</v>
      </c>
      <c r="AA16" s="11">
        <v>0</v>
      </c>
      <c r="AB16" s="11">
        <v>75875.612999999998</v>
      </c>
      <c r="AC16" s="455"/>
      <c r="AD16" s="225"/>
      <c r="AE16" s="364"/>
      <c r="AF16" s="364"/>
      <c r="AG16" s="364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364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364"/>
      <c r="BD16" s="364"/>
    </row>
    <row r="17" spans="1:57">
      <c r="A17" s="373"/>
      <c r="B17" s="378"/>
      <c r="C17" s="379"/>
      <c r="D17" s="379"/>
      <c r="E17" s="380"/>
      <c r="F17" s="10" t="s">
        <v>48</v>
      </c>
      <c r="G17" s="11">
        <v>0</v>
      </c>
      <c r="H17" s="11">
        <v>1872.5</v>
      </c>
      <c r="I17" s="11">
        <v>1523.2855</v>
      </c>
      <c r="J17" s="11">
        <v>597.64150000000006</v>
      </c>
      <c r="K17" s="11">
        <v>0</v>
      </c>
      <c r="L17" s="11">
        <v>0</v>
      </c>
      <c r="M17" s="11">
        <v>14475.01</v>
      </c>
      <c r="N17" s="11">
        <v>14894.79</v>
      </c>
      <c r="O17" s="11">
        <v>15326.74</v>
      </c>
      <c r="P17" s="11">
        <v>0</v>
      </c>
      <c r="Q17" s="11">
        <v>0</v>
      </c>
      <c r="R17" s="11"/>
      <c r="S17" s="11"/>
      <c r="T17" s="11"/>
      <c r="U17" s="11"/>
      <c r="V17" s="11"/>
      <c r="W17" s="11"/>
      <c r="X17" s="11"/>
      <c r="Y17" s="11"/>
      <c r="Z17" s="11">
        <v>44696.54</v>
      </c>
      <c r="AA17" s="11">
        <v>0</v>
      </c>
      <c r="AB17" s="11">
        <v>48689.966999999997</v>
      </c>
      <c r="AC17" s="455"/>
      <c r="AD17" s="225"/>
      <c r="AE17" s="364"/>
      <c r="AF17" s="364"/>
      <c r="AG17" s="364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364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364"/>
      <c r="BD17" s="364"/>
    </row>
    <row r="18" spans="1:57" ht="31.5">
      <c r="A18" s="374"/>
      <c r="B18" s="381"/>
      <c r="C18" s="382"/>
      <c r="D18" s="382"/>
      <c r="E18" s="383"/>
      <c r="F18" s="10" t="s">
        <v>14</v>
      </c>
      <c r="G18" s="11">
        <v>0</v>
      </c>
      <c r="H18" s="11">
        <v>9397.8100000000013</v>
      </c>
      <c r="I18" s="11">
        <v>34528.85</v>
      </c>
      <c r="J18" s="11">
        <v>19010.010000000002</v>
      </c>
      <c r="K18" s="11">
        <v>24598.94</v>
      </c>
      <c r="L18" s="11">
        <v>0</v>
      </c>
      <c r="M18" s="11">
        <v>39069.54</v>
      </c>
      <c r="N18" s="11">
        <v>40202.559999999998</v>
      </c>
      <c r="O18" s="11">
        <v>41368.44</v>
      </c>
      <c r="P18" s="11">
        <v>42568.12</v>
      </c>
      <c r="Q18" s="11">
        <v>0</v>
      </c>
      <c r="R18" s="11"/>
      <c r="S18" s="11"/>
      <c r="T18" s="11"/>
      <c r="U18" s="11"/>
      <c r="V18" s="11"/>
      <c r="W18" s="11"/>
      <c r="X18" s="11"/>
      <c r="Y18" s="11"/>
      <c r="Z18" s="11">
        <v>163208.66</v>
      </c>
      <c r="AA18" s="11">
        <v>0</v>
      </c>
      <c r="AB18" s="11">
        <v>250744.27</v>
      </c>
      <c r="AC18" s="456"/>
      <c r="AD18" s="226"/>
      <c r="AE18" s="365"/>
      <c r="AF18" s="365"/>
      <c r="AG18" s="365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365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365"/>
      <c r="BD18" s="365"/>
    </row>
    <row r="19" spans="1:57">
      <c r="A19" s="388" t="s">
        <v>25</v>
      </c>
      <c r="B19" s="264" t="s">
        <v>251</v>
      </c>
      <c r="C19" s="265"/>
      <c r="D19" s="265"/>
      <c r="E19" s="266"/>
      <c r="F19" s="19" t="s">
        <v>2</v>
      </c>
      <c r="G19" s="15">
        <v>0</v>
      </c>
      <c r="H19" s="15">
        <v>37450.5</v>
      </c>
      <c r="I19" s="15">
        <v>0</v>
      </c>
      <c r="J19" s="15">
        <v>0</v>
      </c>
      <c r="K19" s="15">
        <v>0</v>
      </c>
      <c r="L19" s="15">
        <v>0</v>
      </c>
      <c r="M19" s="15">
        <v>39069.54</v>
      </c>
      <c r="N19" s="15">
        <v>40202.559999999998</v>
      </c>
      <c r="O19" s="15">
        <v>41368.44</v>
      </c>
      <c r="P19" s="15">
        <v>42568.12</v>
      </c>
      <c r="Q19" s="15">
        <v>0</v>
      </c>
      <c r="R19" s="15"/>
      <c r="S19" s="15"/>
      <c r="T19" s="15"/>
      <c r="U19" s="15"/>
      <c r="V19" s="15"/>
      <c r="W19" s="15"/>
      <c r="X19" s="15"/>
      <c r="Y19" s="15"/>
      <c r="Z19" s="16">
        <v>163208.66</v>
      </c>
      <c r="AA19" s="16">
        <v>0</v>
      </c>
      <c r="AB19" s="16">
        <v>200659.16</v>
      </c>
      <c r="AC19" s="465"/>
      <c r="AD19" s="231"/>
      <c r="AE19" s="465"/>
      <c r="AF19" s="533"/>
      <c r="AG19" s="533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533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533"/>
      <c r="BD19" s="533"/>
    </row>
    <row r="20" spans="1:57">
      <c r="A20" s="389"/>
      <c r="B20" s="267"/>
      <c r="C20" s="268"/>
      <c r="D20" s="268"/>
      <c r="E20" s="269"/>
      <c r="F20" s="19" t="s">
        <v>18</v>
      </c>
      <c r="G20" s="18">
        <v>0</v>
      </c>
      <c r="H20" s="18">
        <v>35578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/>
      <c r="S20" s="18"/>
      <c r="T20" s="18"/>
      <c r="U20" s="18"/>
      <c r="V20" s="18"/>
      <c r="W20" s="18"/>
      <c r="X20" s="18"/>
      <c r="Y20" s="18"/>
      <c r="Z20" s="16">
        <v>0</v>
      </c>
      <c r="AA20" s="16">
        <v>0</v>
      </c>
      <c r="AB20" s="16">
        <v>35578</v>
      </c>
      <c r="AC20" s="466"/>
      <c r="AD20" s="232"/>
      <c r="AE20" s="466"/>
      <c r="AF20" s="534"/>
      <c r="AG20" s="534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534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534"/>
      <c r="BD20" s="534"/>
    </row>
    <row r="21" spans="1:57">
      <c r="A21" s="389"/>
      <c r="B21" s="267"/>
      <c r="C21" s="268"/>
      <c r="D21" s="268"/>
      <c r="E21" s="269"/>
      <c r="F21" s="19" t="s">
        <v>48</v>
      </c>
      <c r="G21" s="18">
        <v>0</v>
      </c>
      <c r="H21" s="18">
        <v>1872.5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/>
      <c r="S21" s="18"/>
      <c r="T21" s="18"/>
      <c r="U21" s="18"/>
      <c r="V21" s="18"/>
      <c r="W21" s="18"/>
      <c r="X21" s="18"/>
      <c r="Y21" s="18"/>
      <c r="Z21" s="16">
        <v>0</v>
      </c>
      <c r="AA21" s="16">
        <v>0</v>
      </c>
      <c r="AB21" s="16">
        <v>1872.5</v>
      </c>
      <c r="AC21" s="466"/>
      <c r="AD21" s="232"/>
      <c r="AE21" s="466"/>
      <c r="AF21" s="534"/>
      <c r="AG21" s="534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534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534"/>
      <c r="BD21" s="534"/>
    </row>
    <row r="22" spans="1:57" ht="31.5">
      <c r="A22" s="390"/>
      <c r="B22" s="270"/>
      <c r="C22" s="271"/>
      <c r="D22" s="271"/>
      <c r="E22" s="272"/>
      <c r="F22" s="82" t="s">
        <v>14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39069.54</v>
      </c>
      <c r="N22" s="18">
        <v>40202.559999999998</v>
      </c>
      <c r="O22" s="18">
        <v>41368.44</v>
      </c>
      <c r="P22" s="18">
        <v>42568.12</v>
      </c>
      <c r="Q22" s="18">
        <v>0</v>
      </c>
      <c r="R22" s="18"/>
      <c r="S22" s="18"/>
      <c r="T22" s="18"/>
      <c r="U22" s="18"/>
      <c r="V22" s="18"/>
      <c r="W22" s="18"/>
      <c r="X22" s="18"/>
      <c r="Y22" s="18"/>
      <c r="Z22" s="16">
        <v>163208.66</v>
      </c>
      <c r="AA22" s="16">
        <v>0</v>
      </c>
      <c r="AB22" s="16">
        <v>163208.66</v>
      </c>
      <c r="AC22" s="467"/>
      <c r="AD22" s="233"/>
      <c r="AE22" s="467"/>
      <c r="AF22" s="535"/>
      <c r="AG22" s="535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535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535"/>
      <c r="BD22" s="535"/>
    </row>
    <row r="23" spans="1:57" s="57" customFormat="1">
      <c r="A23" s="486" t="s">
        <v>482</v>
      </c>
      <c r="B23" s="489" t="s">
        <v>252</v>
      </c>
      <c r="C23" s="490"/>
      <c r="D23" s="490"/>
      <c r="E23" s="491"/>
      <c r="F23" s="58" t="s">
        <v>2</v>
      </c>
      <c r="G23" s="59">
        <v>0</v>
      </c>
      <c r="H23" s="59">
        <v>37450.5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/>
      <c r="S23" s="59"/>
      <c r="T23" s="59"/>
      <c r="U23" s="59"/>
      <c r="V23" s="59"/>
      <c r="W23" s="59"/>
      <c r="X23" s="59"/>
      <c r="Y23" s="59"/>
      <c r="Z23" s="59">
        <v>0</v>
      </c>
      <c r="AA23" s="59">
        <v>0</v>
      </c>
      <c r="AB23" s="59">
        <v>37450.5</v>
      </c>
      <c r="AC23" s="568"/>
      <c r="AD23" s="236"/>
      <c r="AE23" s="565"/>
      <c r="AF23" s="477"/>
      <c r="AG23" s="565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65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65"/>
      <c r="BD23" s="565"/>
    </row>
    <row r="24" spans="1:57" s="57" customFormat="1">
      <c r="A24" s="487"/>
      <c r="B24" s="492"/>
      <c r="C24" s="493"/>
      <c r="D24" s="493"/>
      <c r="E24" s="494"/>
      <c r="F24" s="58" t="s">
        <v>18</v>
      </c>
      <c r="G24" s="59">
        <v>0</v>
      </c>
      <c r="H24" s="59">
        <v>35578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9"/>
      <c r="S24" s="59"/>
      <c r="T24" s="59"/>
      <c r="U24" s="59"/>
      <c r="V24" s="59"/>
      <c r="W24" s="59"/>
      <c r="X24" s="59"/>
      <c r="Y24" s="59"/>
      <c r="Z24" s="59">
        <v>0</v>
      </c>
      <c r="AA24" s="59">
        <v>0</v>
      </c>
      <c r="AB24" s="59">
        <v>35578</v>
      </c>
      <c r="AC24" s="478"/>
      <c r="AD24" s="229"/>
      <c r="AE24" s="566"/>
      <c r="AF24" s="478"/>
      <c r="AG24" s="566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66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66"/>
      <c r="BD24" s="566"/>
    </row>
    <row r="25" spans="1:57" s="57" customFormat="1">
      <c r="A25" s="487"/>
      <c r="B25" s="492"/>
      <c r="C25" s="493"/>
      <c r="D25" s="493"/>
      <c r="E25" s="494"/>
      <c r="F25" s="58" t="s">
        <v>48</v>
      </c>
      <c r="G25" s="59">
        <v>0</v>
      </c>
      <c r="H25" s="59">
        <v>1872.5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0</v>
      </c>
      <c r="R25" s="59"/>
      <c r="S25" s="59"/>
      <c r="T25" s="59"/>
      <c r="U25" s="59"/>
      <c r="V25" s="59"/>
      <c r="W25" s="59"/>
      <c r="X25" s="59"/>
      <c r="Y25" s="59"/>
      <c r="Z25" s="59">
        <v>0</v>
      </c>
      <c r="AA25" s="59">
        <v>0</v>
      </c>
      <c r="AB25" s="59">
        <v>1872.5</v>
      </c>
      <c r="AC25" s="478"/>
      <c r="AD25" s="229"/>
      <c r="AE25" s="566"/>
      <c r="AF25" s="478"/>
      <c r="AG25" s="566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66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66"/>
      <c r="BD25" s="566"/>
    </row>
    <row r="26" spans="1:57" s="57" customFormat="1" ht="31.5">
      <c r="A26" s="488"/>
      <c r="B26" s="495"/>
      <c r="C26" s="496"/>
      <c r="D26" s="496"/>
      <c r="E26" s="497"/>
      <c r="F26" s="58" t="s">
        <v>14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/>
      <c r="S26" s="59"/>
      <c r="T26" s="59"/>
      <c r="U26" s="59"/>
      <c r="V26" s="59"/>
      <c r="W26" s="59"/>
      <c r="X26" s="59"/>
      <c r="Y26" s="59"/>
      <c r="Z26" s="59">
        <v>0</v>
      </c>
      <c r="AA26" s="59">
        <v>0</v>
      </c>
      <c r="AB26" s="59">
        <v>0</v>
      </c>
      <c r="AC26" s="479"/>
      <c r="AD26" s="230"/>
      <c r="AE26" s="567"/>
      <c r="AF26" s="479"/>
      <c r="AG26" s="567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67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67"/>
      <c r="BD26" s="567"/>
    </row>
    <row r="27" spans="1:57" ht="52.5" customHeight="1">
      <c r="A27" s="385" t="s">
        <v>416</v>
      </c>
      <c r="B27" s="276" t="s">
        <v>258</v>
      </c>
      <c r="C27" s="297" t="s">
        <v>331</v>
      </c>
      <c r="D27" s="403" t="s">
        <v>257</v>
      </c>
      <c r="E27" s="403">
        <v>500</v>
      </c>
      <c r="F27" s="219" t="s">
        <v>2</v>
      </c>
      <c r="G27" s="13">
        <v>0</v>
      </c>
      <c r="H27" s="13">
        <v>37450.5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/>
      <c r="S27" s="13"/>
      <c r="T27" s="13"/>
      <c r="U27" s="13"/>
      <c r="V27" s="13"/>
      <c r="W27" s="13"/>
      <c r="X27" s="13"/>
      <c r="Y27" s="13"/>
      <c r="Z27" s="56">
        <v>0</v>
      </c>
      <c r="AA27" s="56">
        <v>0</v>
      </c>
      <c r="AB27" s="56">
        <v>37450.5</v>
      </c>
      <c r="AC27" s="285" t="s">
        <v>406</v>
      </c>
      <c r="AD27" s="285" t="s">
        <v>259</v>
      </c>
      <c r="AE27" s="315"/>
      <c r="AF27" s="294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409"/>
      <c r="BD27" s="546"/>
      <c r="BE27" s="98"/>
    </row>
    <row r="28" spans="1:57" ht="52.5" customHeight="1">
      <c r="A28" s="386"/>
      <c r="B28" s="277"/>
      <c r="C28" s="298"/>
      <c r="D28" s="404"/>
      <c r="E28" s="404"/>
      <c r="F28" s="219" t="s">
        <v>18</v>
      </c>
      <c r="G28" s="219"/>
      <c r="H28" s="13">
        <v>35578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56">
        <v>0</v>
      </c>
      <c r="AA28" s="56">
        <v>0</v>
      </c>
      <c r="AB28" s="56">
        <v>35578</v>
      </c>
      <c r="AC28" s="298"/>
      <c r="AD28" s="298"/>
      <c r="AE28" s="316"/>
      <c r="AF28" s="410"/>
      <c r="AG28" s="283"/>
      <c r="AH28" s="283"/>
      <c r="AI28" s="283"/>
      <c r="AJ28" s="283"/>
      <c r="AK28" s="283"/>
      <c r="AL28" s="2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3"/>
      <c r="AY28" s="283"/>
      <c r="AZ28" s="283"/>
      <c r="BA28" s="283"/>
      <c r="BB28" s="283"/>
      <c r="BC28" s="410"/>
      <c r="BD28" s="547"/>
    </row>
    <row r="29" spans="1:57" ht="52.5" customHeight="1">
      <c r="A29" s="386"/>
      <c r="B29" s="277"/>
      <c r="C29" s="298"/>
      <c r="D29" s="404"/>
      <c r="E29" s="404"/>
      <c r="F29" s="219" t="s">
        <v>48</v>
      </c>
      <c r="G29" s="219"/>
      <c r="H29" s="83">
        <v>1872.5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56">
        <v>0</v>
      </c>
      <c r="AA29" s="56">
        <v>0</v>
      </c>
      <c r="AB29" s="56">
        <v>1872.5</v>
      </c>
      <c r="AC29" s="298"/>
      <c r="AD29" s="298"/>
      <c r="AE29" s="316"/>
      <c r="AF29" s="410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  <c r="AY29" s="283"/>
      <c r="AZ29" s="283"/>
      <c r="BA29" s="283"/>
      <c r="BB29" s="283"/>
      <c r="BC29" s="410"/>
      <c r="BD29" s="547"/>
    </row>
    <row r="30" spans="1:57" ht="52.5" customHeight="1">
      <c r="A30" s="387"/>
      <c r="B30" s="278"/>
      <c r="C30" s="299"/>
      <c r="D30" s="405"/>
      <c r="E30" s="405"/>
      <c r="F30" s="219" t="s">
        <v>14</v>
      </c>
      <c r="G30" s="219"/>
      <c r="H30" s="56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56">
        <v>0</v>
      </c>
      <c r="AA30" s="56">
        <v>0</v>
      </c>
      <c r="AB30" s="56">
        <v>0</v>
      </c>
      <c r="AC30" s="299"/>
      <c r="AD30" s="299"/>
      <c r="AE30" s="317"/>
      <c r="AF30" s="411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  <c r="AY30" s="284"/>
      <c r="AZ30" s="284"/>
      <c r="BA30" s="284"/>
      <c r="BB30" s="284"/>
      <c r="BC30" s="411"/>
      <c r="BD30" s="548"/>
    </row>
    <row r="31" spans="1:57" s="57" customFormat="1">
      <c r="A31" s="486" t="s">
        <v>483</v>
      </c>
      <c r="B31" s="489" t="s">
        <v>391</v>
      </c>
      <c r="C31" s="490"/>
      <c r="D31" s="490"/>
      <c r="E31" s="491"/>
      <c r="F31" s="58" t="s">
        <v>2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59">
        <v>39069.54</v>
      </c>
      <c r="N31" s="59">
        <v>40202.559999999998</v>
      </c>
      <c r="O31" s="59">
        <v>41368.44</v>
      </c>
      <c r="P31" s="59">
        <v>42568.12</v>
      </c>
      <c r="Q31" s="59">
        <v>0</v>
      </c>
      <c r="R31" s="59"/>
      <c r="S31" s="59"/>
      <c r="T31" s="59"/>
      <c r="U31" s="59"/>
      <c r="V31" s="59"/>
      <c r="W31" s="59"/>
      <c r="X31" s="59"/>
      <c r="Y31" s="59"/>
      <c r="Z31" s="59">
        <v>163208.66</v>
      </c>
      <c r="AA31" s="59">
        <v>0</v>
      </c>
      <c r="AB31" s="59">
        <v>163208.66</v>
      </c>
      <c r="AC31" s="568"/>
      <c r="AD31" s="236"/>
      <c r="AE31" s="565"/>
      <c r="AF31" s="477"/>
      <c r="AG31" s="565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65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65"/>
      <c r="BD31" s="565"/>
    </row>
    <row r="32" spans="1:57" s="57" customFormat="1">
      <c r="A32" s="487"/>
      <c r="B32" s="492"/>
      <c r="C32" s="493"/>
      <c r="D32" s="493"/>
      <c r="E32" s="494"/>
      <c r="F32" s="58" t="s">
        <v>18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59">
        <v>0</v>
      </c>
      <c r="R32" s="59"/>
      <c r="S32" s="59"/>
      <c r="T32" s="59"/>
      <c r="U32" s="59"/>
      <c r="V32" s="59"/>
      <c r="W32" s="59"/>
      <c r="X32" s="59"/>
      <c r="Y32" s="59"/>
      <c r="Z32" s="59">
        <v>0</v>
      </c>
      <c r="AA32" s="59">
        <v>0</v>
      </c>
      <c r="AB32" s="59">
        <v>0</v>
      </c>
      <c r="AC32" s="478"/>
      <c r="AD32" s="229"/>
      <c r="AE32" s="566"/>
      <c r="AF32" s="478"/>
      <c r="AG32" s="566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66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66"/>
      <c r="BD32" s="566"/>
    </row>
    <row r="33" spans="1:56" s="57" customFormat="1">
      <c r="A33" s="487"/>
      <c r="B33" s="492"/>
      <c r="C33" s="493"/>
      <c r="D33" s="493"/>
      <c r="E33" s="494"/>
      <c r="F33" s="58" t="s">
        <v>48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/>
      <c r="S33" s="59"/>
      <c r="T33" s="59"/>
      <c r="U33" s="59"/>
      <c r="V33" s="59"/>
      <c r="W33" s="59"/>
      <c r="X33" s="59"/>
      <c r="Y33" s="59"/>
      <c r="Z33" s="59">
        <v>0</v>
      </c>
      <c r="AA33" s="59">
        <v>0</v>
      </c>
      <c r="AB33" s="59">
        <v>0</v>
      </c>
      <c r="AC33" s="478"/>
      <c r="AD33" s="229"/>
      <c r="AE33" s="566"/>
      <c r="AF33" s="478"/>
      <c r="AG33" s="566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66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66"/>
      <c r="BD33" s="566"/>
    </row>
    <row r="34" spans="1:56" s="57" customFormat="1" ht="31.5">
      <c r="A34" s="488"/>
      <c r="B34" s="495"/>
      <c r="C34" s="496"/>
      <c r="D34" s="496"/>
      <c r="E34" s="497"/>
      <c r="F34" s="58" t="s">
        <v>14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39069.54</v>
      </c>
      <c r="N34" s="59">
        <v>40202.559999999998</v>
      </c>
      <c r="O34" s="59">
        <v>41368.44</v>
      </c>
      <c r="P34" s="59">
        <v>42568.12</v>
      </c>
      <c r="Q34" s="59">
        <v>0</v>
      </c>
      <c r="R34" s="59"/>
      <c r="S34" s="59"/>
      <c r="T34" s="59"/>
      <c r="U34" s="59"/>
      <c r="V34" s="59"/>
      <c r="W34" s="59"/>
      <c r="X34" s="59"/>
      <c r="Y34" s="59"/>
      <c r="Z34" s="59">
        <v>163208.66</v>
      </c>
      <c r="AA34" s="59">
        <v>0</v>
      </c>
      <c r="AB34" s="59">
        <v>163208.66</v>
      </c>
      <c r="AC34" s="479"/>
      <c r="AD34" s="230"/>
      <c r="AE34" s="567"/>
      <c r="AF34" s="479"/>
      <c r="AG34" s="567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67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67"/>
      <c r="BD34" s="567"/>
    </row>
    <row r="35" spans="1:56" ht="15.75" customHeight="1">
      <c r="A35" s="385" t="s">
        <v>632</v>
      </c>
      <c r="B35" s="276" t="s">
        <v>265</v>
      </c>
      <c r="C35" s="553" t="s">
        <v>115</v>
      </c>
      <c r="D35" s="303" t="s">
        <v>200</v>
      </c>
      <c r="E35" s="303">
        <v>12</v>
      </c>
      <c r="F35" s="219" t="s">
        <v>2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39069.54</v>
      </c>
      <c r="N35" s="13">
        <v>40202.559999999998</v>
      </c>
      <c r="O35" s="13">
        <v>41368.44</v>
      </c>
      <c r="P35" s="13">
        <v>42568.12</v>
      </c>
      <c r="Q35" s="13">
        <v>0</v>
      </c>
      <c r="R35" s="13"/>
      <c r="S35" s="13"/>
      <c r="T35" s="13"/>
      <c r="U35" s="13"/>
      <c r="V35" s="13"/>
      <c r="W35" s="13"/>
      <c r="X35" s="13"/>
      <c r="Y35" s="13"/>
      <c r="Z35" s="56">
        <v>163208.66</v>
      </c>
      <c r="AA35" s="56">
        <v>0</v>
      </c>
      <c r="AB35" s="56">
        <v>163208.66</v>
      </c>
      <c r="AC35" s="569" t="s">
        <v>374</v>
      </c>
      <c r="AD35" s="553" t="s">
        <v>332</v>
      </c>
      <c r="AE35" s="553"/>
      <c r="AF35" s="553"/>
      <c r="AG35" s="553"/>
      <c r="AH35" s="553"/>
      <c r="AI35" s="553"/>
      <c r="AJ35" s="553"/>
      <c r="AK35" s="553"/>
      <c r="AL35" s="553"/>
      <c r="AM35" s="553"/>
      <c r="AN35" s="553"/>
      <c r="AO35" s="553"/>
      <c r="AP35" s="553"/>
      <c r="AQ35" s="553"/>
      <c r="AR35" s="553"/>
      <c r="AS35" s="553"/>
      <c r="AT35" s="553"/>
      <c r="AU35" s="553"/>
      <c r="AV35" s="553"/>
      <c r="AW35" s="553"/>
      <c r="AX35" s="553"/>
      <c r="AY35" s="553"/>
      <c r="AZ35" s="553"/>
      <c r="BA35" s="553"/>
      <c r="BB35" s="553"/>
      <c r="BC35" s="553"/>
      <c r="BD35" s="553"/>
    </row>
    <row r="36" spans="1:56">
      <c r="A36" s="386"/>
      <c r="B36" s="277"/>
      <c r="C36" s="554"/>
      <c r="D36" s="304"/>
      <c r="E36" s="304"/>
      <c r="F36" s="219" t="s">
        <v>18</v>
      </c>
      <c r="G36" s="219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56">
        <v>0</v>
      </c>
      <c r="AA36" s="56">
        <v>0</v>
      </c>
      <c r="AB36" s="56">
        <v>0</v>
      </c>
      <c r="AC36" s="570"/>
      <c r="AD36" s="554"/>
      <c r="AE36" s="554"/>
      <c r="AF36" s="554"/>
      <c r="AG36" s="554"/>
      <c r="AH36" s="554"/>
      <c r="AI36" s="554"/>
      <c r="AJ36" s="554"/>
      <c r="AK36" s="554"/>
      <c r="AL36" s="554"/>
      <c r="AM36" s="554"/>
      <c r="AN36" s="554"/>
      <c r="AO36" s="554"/>
      <c r="AP36" s="554"/>
      <c r="AQ36" s="554"/>
      <c r="AR36" s="554"/>
      <c r="AS36" s="554"/>
      <c r="AT36" s="554"/>
      <c r="AU36" s="554"/>
      <c r="AV36" s="554"/>
      <c r="AW36" s="554"/>
      <c r="AX36" s="554"/>
      <c r="AY36" s="554"/>
      <c r="AZ36" s="554"/>
      <c r="BA36" s="554"/>
      <c r="BB36" s="554"/>
      <c r="BC36" s="554"/>
      <c r="BD36" s="554"/>
    </row>
    <row r="37" spans="1:56">
      <c r="A37" s="386"/>
      <c r="B37" s="277"/>
      <c r="C37" s="554"/>
      <c r="D37" s="304"/>
      <c r="E37" s="304"/>
      <c r="F37" s="219" t="s">
        <v>48</v>
      </c>
      <c r="G37" s="219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56">
        <v>0</v>
      </c>
      <c r="AA37" s="56">
        <v>0</v>
      </c>
      <c r="AB37" s="56">
        <v>0</v>
      </c>
      <c r="AC37" s="570"/>
      <c r="AD37" s="554"/>
      <c r="AE37" s="554"/>
      <c r="AF37" s="554"/>
      <c r="AG37" s="554"/>
      <c r="AH37" s="554"/>
      <c r="AI37" s="554"/>
      <c r="AJ37" s="554"/>
      <c r="AK37" s="554"/>
      <c r="AL37" s="554"/>
      <c r="AM37" s="554"/>
      <c r="AN37" s="554"/>
      <c r="AO37" s="554"/>
      <c r="AP37" s="554"/>
      <c r="AQ37" s="554"/>
      <c r="AR37" s="554"/>
      <c r="AS37" s="554"/>
      <c r="AT37" s="554"/>
      <c r="AU37" s="554"/>
      <c r="AV37" s="554"/>
      <c r="AW37" s="554"/>
      <c r="AX37" s="554"/>
      <c r="AY37" s="554"/>
      <c r="AZ37" s="554"/>
      <c r="BA37" s="554"/>
      <c r="BB37" s="554"/>
      <c r="BC37" s="554"/>
      <c r="BD37" s="554"/>
    </row>
    <row r="38" spans="1:56" ht="31.5">
      <c r="A38" s="386"/>
      <c r="B38" s="277"/>
      <c r="C38" s="554"/>
      <c r="D38" s="304"/>
      <c r="E38" s="304"/>
      <c r="F38" s="219" t="s">
        <v>14</v>
      </c>
      <c r="G38" s="219"/>
      <c r="H38" s="56"/>
      <c r="I38" s="13"/>
      <c r="J38" s="13"/>
      <c r="K38" s="13"/>
      <c r="L38" s="13"/>
      <c r="M38" s="56">
        <v>39069.54</v>
      </c>
      <c r="N38" s="56">
        <v>40202.559999999998</v>
      </c>
      <c r="O38" s="56">
        <v>41368.44</v>
      </c>
      <c r="P38" s="56">
        <v>42568.12</v>
      </c>
      <c r="Q38" s="56"/>
      <c r="R38" s="56"/>
      <c r="S38" s="56"/>
      <c r="T38" s="56"/>
      <c r="U38" s="56"/>
      <c r="V38" s="56"/>
      <c r="W38" s="56"/>
      <c r="X38" s="56"/>
      <c r="Y38" s="56"/>
      <c r="Z38" s="56">
        <v>163208.66</v>
      </c>
      <c r="AA38" s="56">
        <v>0</v>
      </c>
      <c r="AB38" s="56">
        <v>163208.66</v>
      </c>
      <c r="AC38" s="570"/>
      <c r="AD38" s="554"/>
      <c r="AE38" s="554"/>
      <c r="AF38" s="554"/>
      <c r="AG38" s="554"/>
      <c r="AH38" s="554"/>
      <c r="AI38" s="554"/>
      <c r="AJ38" s="554"/>
      <c r="AK38" s="554"/>
      <c r="AL38" s="554"/>
      <c r="AM38" s="554"/>
      <c r="AN38" s="554"/>
      <c r="AO38" s="554"/>
      <c r="AP38" s="554"/>
      <c r="AQ38" s="554"/>
      <c r="AR38" s="554"/>
      <c r="AS38" s="554"/>
      <c r="AT38" s="554"/>
      <c r="AU38" s="554"/>
      <c r="AV38" s="554"/>
      <c r="AW38" s="554"/>
      <c r="AX38" s="554"/>
      <c r="AY38" s="554"/>
      <c r="AZ38" s="554"/>
      <c r="BA38" s="554"/>
      <c r="BB38" s="554"/>
      <c r="BC38" s="554"/>
      <c r="BD38" s="554"/>
    </row>
    <row r="39" spans="1:56" ht="31.5">
      <c r="A39" s="387"/>
      <c r="B39" s="278"/>
      <c r="C39" s="555"/>
      <c r="D39" s="305"/>
      <c r="E39" s="305"/>
      <c r="F39" s="125" t="s">
        <v>366</v>
      </c>
      <c r="G39" s="125"/>
      <c r="H39" s="56"/>
      <c r="I39" s="13"/>
      <c r="J39" s="13"/>
      <c r="K39" s="13"/>
      <c r="L39" s="13"/>
      <c r="M39" s="56">
        <v>39069.54</v>
      </c>
      <c r="N39" s="56">
        <v>40202.559999999998</v>
      </c>
      <c r="O39" s="56">
        <v>41368.44</v>
      </c>
      <c r="P39" s="56">
        <v>42568.12</v>
      </c>
      <c r="Q39" s="56"/>
      <c r="R39" s="56"/>
      <c r="S39" s="56"/>
      <c r="T39" s="56"/>
      <c r="U39" s="56"/>
      <c r="V39" s="56"/>
      <c r="W39" s="56"/>
      <c r="X39" s="56"/>
      <c r="Y39" s="56"/>
      <c r="Z39" s="56">
        <v>163208.66</v>
      </c>
      <c r="AA39" s="56">
        <v>0</v>
      </c>
      <c r="AB39" s="56">
        <v>163208.66</v>
      </c>
      <c r="AC39" s="571"/>
      <c r="AD39" s="555"/>
      <c r="AE39" s="555"/>
      <c r="AF39" s="555"/>
      <c r="AG39" s="555"/>
      <c r="AH39" s="555"/>
      <c r="AI39" s="555"/>
      <c r="AJ39" s="555"/>
      <c r="AK39" s="555"/>
      <c r="AL39" s="555"/>
      <c r="AM39" s="555"/>
      <c r="AN39" s="555"/>
      <c r="AO39" s="555"/>
      <c r="AP39" s="555"/>
      <c r="AQ39" s="555"/>
      <c r="AR39" s="555"/>
      <c r="AS39" s="555"/>
      <c r="AT39" s="555"/>
      <c r="AU39" s="555"/>
      <c r="AV39" s="555"/>
      <c r="AW39" s="555"/>
      <c r="AX39" s="555"/>
      <c r="AY39" s="555"/>
      <c r="AZ39" s="555"/>
      <c r="BA39" s="555"/>
      <c r="BB39" s="555"/>
      <c r="BC39" s="555"/>
      <c r="BD39" s="555"/>
    </row>
    <row r="40" spans="1:56">
      <c r="A40" s="388" t="s">
        <v>29</v>
      </c>
      <c r="B40" s="264" t="s">
        <v>272</v>
      </c>
      <c r="C40" s="265"/>
      <c r="D40" s="265"/>
      <c r="E40" s="266"/>
      <c r="F40" s="19" t="s">
        <v>2</v>
      </c>
      <c r="G40" s="15">
        <v>0</v>
      </c>
      <c r="H40" s="15">
        <v>9397.8100000000013</v>
      </c>
      <c r="I40" s="15">
        <v>64994.559999999998</v>
      </c>
      <c r="J40" s="15">
        <v>30962.840000000004</v>
      </c>
      <c r="K40" s="15">
        <v>24598.94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/>
      <c r="S40" s="15"/>
      <c r="T40" s="15"/>
      <c r="U40" s="15"/>
      <c r="V40" s="15"/>
      <c r="W40" s="15"/>
      <c r="X40" s="15"/>
      <c r="Y40" s="15"/>
      <c r="Z40" s="16">
        <v>0</v>
      </c>
      <c r="AA40" s="16">
        <v>0</v>
      </c>
      <c r="AB40" s="16">
        <v>129954.15</v>
      </c>
      <c r="AC40" s="465"/>
      <c r="AD40" s="231"/>
      <c r="AE40" s="465"/>
      <c r="AF40" s="465"/>
      <c r="AG40" s="533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533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533"/>
      <c r="BD40" s="533"/>
    </row>
    <row r="41" spans="1:56">
      <c r="A41" s="389"/>
      <c r="B41" s="267"/>
      <c r="C41" s="268"/>
      <c r="D41" s="268"/>
      <c r="E41" s="269"/>
      <c r="F41" s="19" t="s">
        <v>18</v>
      </c>
      <c r="G41" s="18">
        <v>0</v>
      </c>
      <c r="H41" s="18">
        <v>0</v>
      </c>
      <c r="I41" s="18">
        <v>28942.424500000001</v>
      </c>
      <c r="J41" s="18">
        <v>11355.1885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/>
      <c r="S41" s="18"/>
      <c r="T41" s="18"/>
      <c r="U41" s="18"/>
      <c r="V41" s="18"/>
      <c r="W41" s="18"/>
      <c r="X41" s="18"/>
      <c r="Y41" s="18"/>
      <c r="Z41" s="16">
        <v>0</v>
      </c>
      <c r="AA41" s="16">
        <v>0</v>
      </c>
      <c r="AB41" s="16">
        <v>40297.612999999998</v>
      </c>
      <c r="AC41" s="466"/>
      <c r="AD41" s="232"/>
      <c r="AE41" s="466"/>
      <c r="AF41" s="466"/>
      <c r="AG41" s="534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534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534"/>
      <c r="BD41" s="534"/>
    </row>
    <row r="42" spans="1:56">
      <c r="A42" s="389"/>
      <c r="B42" s="267"/>
      <c r="C42" s="268"/>
      <c r="D42" s="268"/>
      <c r="E42" s="269"/>
      <c r="F42" s="19" t="s">
        <v>48</v>
      </c>
      <c r="G42" s="18">
        <v>0</v>
      </c>
      <c r="H42" s="18">
        <v>0</v>
      </c>
      <c r="I42" s="18">
        <v>1523.2855</v>
      </c>
      <c r="J42" s="18">
        <v>597.64150000000006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/>
      <c r="S42" s="18"/>
      <c r="T42" s="18"/>
      <c r="U42" s="18"/>
      <c r="V42" s="18"/>
      <c r="W42" s="18"/>
      <c r="X42" s="18"/>
      <c r="Y42" s="18"/>
      <c r="Z42" s="16">
        <v>0</v>
      </c>
      <c r="AA42" s="16">
        <v>0</v>
      </c>
      <c r="AB42" s="16">
        <v>2120.9270000000001</v>
      </c>
      <c r="AC42" s="466"/>
      <c r="AD42" s="232"/>
      <c r="AE42" s="466"/>
      <c r="AF42" s="466"/>
      <c r="AG42" s="534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534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534"/>
      <c r="BD42" s="534"/>
    </row>
    <row r="43" spans="1:56" ht="31.5">
      <c r="A43" s="390"/>
      <c r="B43" s="270"/>
      <c r="C43" s="271"/>
      <c r="D43" s="271"/>
      <c r="E43" s="272"/>
      <c r="F43" s="82" t="s">
        <v>14</v>
      </c>
      <c r="G43" s="18">
        <v>0</v>
      </c>
      <c r="H43" s="18">
        <v>9397.8100000000013</v>
      </c>
      <c r="I43" s="18">
        <v>34528.85</v>
      </c>
      <c r="J43" s="18">
        <v>19010.010000000002</v>
      </c>
      <c r="K43" s="18">
        <v>24598.94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/>
      <c r="S43" s="18"/>
      <c r="T43" s="18"/>
      <c r="U43" s="18"/>
      <c r="V43" s="18"/>
      <c r="W43" s="18"/>
      <c r="X43" s="18"/>
      <c r="Y43" s="18"/>
      <c r="Z43" s="16">
        <v>0</v>
      </c>
      <c r="AA43" s="16">
        <v>0</v>
      </c>
      <c r="AB43" s="16">
        <v>87535.61</v>
      </c>
      <c r="AC43" s="467"/>
      <c r="AD43" s="233"/>
      <c r="AE43" s="467"/>
      <c r="AF43" s="467"/>
      <c r="AG43" s="535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535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535"/>
      <c r="BD43" s="535"/>
    </row>
    <row r="44" spans="1:56" s="57" customFormat="1">
      <c r="A44" s="486" t="s">
        <v>535</v>
      </c>
      <c r="B44" s="489" t="s">
        <v>273</v>
      </c>
      <c r="C44" s="490"/>
      <c r="D44" s="490"/>
      <c r="E44" s="491"/>
      <c r="F44" s="58" t="s">
        <v>2</v>
      </c>
      <c r="G44" s="59">
        <v>0</v>
      </c>
      <c r="H44" s="59">
        <v>123.86</v>
      </c>
      <c r="I44" s="59">
        <v>34030.82</v>
      </c>
      <c r="J44" s="59">
        <v>7057.18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>
        <v>0</v>
      </c>
      <c r="R44" s="59"/>
      <c r="S44" s="59"/>
      <c r="T44" s="59"/>
      <c r="U44" s="59"/>
      <c r="V44" s="59"/>
      <c r="W44" s="59"/>
      <c r="X44" s="59"/>
      <c r="Y44" s="59"/>
      <c r="Z44" s="59">
        <v>0</v>
      </c>
      <c r="AA44" s="59">
        <v>0</v>
      </c>
      <c r="AB44" s="59">
        <v>41211.86</v>
      </c>
      <c r="AC44" s="568"/>
      <c r="AD44" s="236"/>
      <c r="AE44" s="565"/>
      <c r="AF44" s="477"/>
      <c r="AG44" s="565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65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65"/>
      <c r="BD44" s="565"/>
    </row>
    <row r="45" spans="1:56" s="57" customFormat="1">
      <c r="A45" s="487"/>
      <c r="B45" s="492"/>
      <c r="C45" s="493"/>
      <c r="D45" s="493"/>
      <c r="E45" s="494"/>
      <c r="F45" s="58" t="s">
        <v>18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59"/>
      <c r="S45" s="59"/>
      <c r="T45" s="59"/>
      <c r="U45" s="59"/>
      <c r="V45" s="59"/>
      <c r="W45" s="59"/>
      <c r="X45" s="59"/>
      <c r="Y45" s="59"/>
      <c r="Z45" s="59">
        <v>0</v>
      </c>
      <c r="AA45" s="59">
        <v>0</v>
      </c>
      <c r="AB45" s="59">
        <v>0</v>
      </c>
      <c r="AC45" s="478"/>
      <c r="AD45" s="229"/>
      <c r="AE45" s="566"/>
      <c r="AF45" s="478"/>
      <c r="AG45" s="566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66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66"/>
      <c r="BD45" s="566"/>
    </row>
    <row r="46" spans="1:56" s="57" customFormat="1">
      <c r="A46" s="487"/>
      <c r="B46" s="492"/>
      <c r="C46" s="493"/>
      <c r="D46" s="493"/>
      <c r="E46" s="494"/>
      <c r="F46" s="58" t="s">
        <v>48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0</v>
      </c>
      <c r="Q46" s="59">
        <v>0</v>
      </c>
      <c r="R46" s="59"/>
      <c r="S46" s="59"/>
      <c r="T46" s="59"/>
      <c r="U46" s="59"/>
      <c r="V46" s="59"/>
      <c r="W46" s="59"/>
      <c r="X46" s="59"/>
      <c r="Y46" s="59"/>
      <c r="Z46" s="59">
        <v>0</v>
      </c>
      <c r="AA46" s="59">
        <v>0</v>
      </c>
      <c r="AB46" s="59">
        <v>0</v>
      </c>
      <c r="AC46" s="478"/>
      <c r="AD46" s="229"/>
      <c r="AE46" s="566"/>
      <c r="AF46" s="478"/>
      <c r="AG46" s="566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66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66"/>
      <c r="BD46" s="566"/>
    </row>
    <row r="47" spans="1:56" s="57" customFormat="1" ht="31.5">
      <c r="A47" s="488"/>
      <c r="B47" s="495"/>
      <c r="C47" s="496"/>
      <c r="D47" s="496"/>
      <c r="E47" s="497"/>
      <c r="F47" s="58" t="s">
        <v>14</v>
      </c>
      <c r="G47" s="59">
        <v>0</v>
      </c>
      <c r="H47" s="59">
        <v>123.86</v>
      </c>
      <c r="I47" s="59">
        <v>34030.82</v>
      </c>
      <c r="J47" s="59">
        <v>7057.18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59">
        <v>0</v>
      </c>
      <c r="R47" s="59"/>
      <c r="S47" s="59"/>
      <c r="T47" s="59"/>
      <c r="U47" s="59"/>
      <c r="V47" s="59"/>
      <c r="W47" s="59"/>
      <c r="X47" s="59"/>
      <c r="Y47" s="59"/>
      <c r="Z47" s="59">
        <v>0</v>
      </c>
      <c r="AA47" s="59">
        <v>0</v>
      </c>
      <c r="AB47" s="59">
        <v>41211.86</v>
      </c>
      <c r="AC47" s="479"/>
      <c r="AD47" s="230"/>
      <c r="AE47" s="567"/>
      <c r="AF47" s="479"/>
      <c r="AG47" s="567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67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67"/>
      <c r="BD47" s="567"/>
    </row>
    <row r="48" spans="1:56" ht="15.75" customHeight="1">
      <c r="A48" s="385" t="s">
        <v>633</v>
      </c>
      <c r="B48" s="276" t="s">
        <v>194</v>
      </c>
      <c r="C48" s="553" t="s">
        <v>117</v>
      </c>
      <c r="D48" s="303" t="s">
        <v>195</v>
      </c>
      <c r="E48" s="303">
        <v>1</v>
      </c>
      <c r="F48" s="219" t="s">
        <v>2</v>
      </c>
      <c r="G48" s="13">
        <v>0</v>
      </c>
      <c r="H48" s="13">
        <v>123.86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/>
      <c r="S48" s="13"/>
      <c r="T48" s="13"/>
      <c r="U48" s="13"/>
      <c r="V48" s="13"/>
      <c r="W48" s="13"/>
      <c r="X48" s="13"/>
      <c r="Y48" s="13"/>
      <c r="Z48" s="56">
        <v>0</v>
      </c>
      <c r="AA48" s="56">
        <v>0</v>
      </c>
      <c r="AB48" s="56">
        <v>123.86</v>
      </c>
      <c r="AC48" s="553" t="s">
        <v>374</v>
      </c>
      <c r="AD48" s="553" t="s">
        <v>332</v>
      </c>
      <c r="AE48" s="553"/>
      <c r="AF48" s="553"/>
      <c r="AG48" s="553"/>
      <c r="AH48" s="553"/>
      <c r="AI48" s="553"/>
      <c r="AJ48" s="553"/>
      <c r="AK48" s="553"/>
      <c r="AL48" s="553"/>
      <c r="AM48" s="553"/>
      <c r="AN48" s="553"/>
      <c r="AO48" s="553"/>
      <c r="AP48" s="553"/>
      <c r="AQ48" s="553"/>
      <c r="AR48" s="553"/>
      <c r="AS48" s="553"/>
      <c r="AT48" s="553"/>
      <c r="AU48" s="553"/>
      <c r="AV48" s="553"/>
      <c r="AW48" s="553"/>
      <c r="AX48" s="553"/>
      <c r="AY48" s="553"/>
      <c r="AZ48" s="553"/>
      <c r="BA48" s="553"/>
      <c r="BB48" s="553"/>
      <c r="BC48" s="553"/>
      <c r="BD48" s="553"/>
    </row>
    <row r="49" spans="1:56">
      <c r="A49" s="386"/>
      <c r="B49" s="277"/>
      <c r="C49" s="554"/>
      <c r="D49" s="304"/>
      <c r="E49" s="304"/>
      <c r="F49" s="219" t="s">
        <v>18</v>
      </c>
      <c r="G49" s="219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56">
        <v>0</v>
      </c>
      <c r="AA49" s="56">
        <v>0</v>
      </c>
      <c r="AB49" s="56">
        <v>0</v>
      </c>
      <c r="AC49" s="554"/>
      <c r="AD49" s="554"/>
      <c r="AE49" s="554"/>
      <c r="AF49" s="554"/>
      <c r="AG49" s="554"/>
      <c r="AH49" s="554"/>
      <c r="AI49" s="554"/>
      <c r="AJ49" s="554"/>
      <c r="AK49" s="554"/>
      <c r="AL49" s="554"/>
      <c r="AM49" s="554"/>
      <c r="AN49" s="554"/>
      <c r="AO49" s="554"/>
      <c r="AP49" s="554"/>
      <c r="AQ49" s="554"/>
      <c r="AR49" s="554"/>
      <c r="AS49" s="554"/>
      <c r="AT49" s="554"/>
      <c r="AU49" s="554"/>
      <c r="AV49" s="554"/>
      <c r="AW49" s="554"/>
      <c r="AX49" s="554"/>
      <c r="AY49" s="554"/>
      <c r="AZ49" s="554"/>
      <c r="BA49" s="554"/>
      <c r="BB49" s="554"/>
      <c r="BC49" s="554"/>
      <c r="BD49" s="554"/>
    </row>
    <row r="50" spans="1:56">
      <c r="A50" s="386"/>
      <c r="B50" s="277"/>
      <c r="C50" s="554"/>
      <c r="D50" s="304"/>
      <c r="E50" s="304"/>
      <c r="F50" s="219" t="s">
        <v>48</v>
      </c>
      <c r="G50" s="219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56">
        <v>0</v>
      </c>
      <c r="AA50" s="56">
        <v>0</v>
      </c>
      <c r="AB50" s="56">
        <v>0</v>
      </c>
      <c r="AC50" s="554"/>
      <c r="AD50" s="554"/>
      <c r="AE50" s="554"/>
      <c r="AF50" s="554"/>
      <c r="AG50" s="554"/>
      <c r="AH50" s="554"/>
      <c r="AI50" s="554"/>
      <c r="AJ50" s="554"/>
      <c r="AK50" s="554"/>
      <c r="AL50" s="554"/>
      <c r="AM50" s="554"/>
      <c r="AN50" s="554"/>
      <c r="AO50" s="554"/>
      <c r="AP50" s="554"/>
      <c r="AQ50" s="554"/>
      <c r="AR50" s="554"/>
      <c r="AS50" s="554"/>
      <c r="AT50" s="554"/>
      <c r="AU50" s="554"/>
      <c r="AV50" s="554"/>
      <c r="AW50" s="554"/>
      <c r="AX50" s="554"/>
      <c r="AY50" s="554"/>
      <c r="AZ50" s="554"/>
      <c r="BA50" s="554"/>
      <c r="BB50" s="554"/>
      <c r="BC50" s="554"/>
      <c r="BD50" s="554"/>
    </row>
    <row r="51" spans="1:56" ht="31.5">
      <c r="A51" s="386"/>
      <c r="B51" s="277"/>
      <c r="C51" s="554"/>
      <c r="D51" s="304"/>
      <c r="E51" s="304"/>
      <c r="F51" s="219" t="s">
        <v>14</v>
      </c>
      <c r="G51" s="219"/>
      <c r="H51" s="56">
        <v>123.86</v>
      </c>
      <c r="I51" s="13"/>
      <c r="J51" s="13"/>
      <c r="K51" s="13"/>
      <c r="L51" s="13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>
        <v>0</v>
      </c>
      <c r="AA51" s="56">
        <v>0</v>
      </c>
      <c r="AB51" s="56">
        <v>123.86</v>
      </c>
      <c r="AC51" s="554"/>
      <c r="AD51" s="554"/>
      <c r="AE51" s="554"/>
      <c r="AF51" s="554"/>
      <c r="AG51" s="554"/>
      <c r="AH51" s="554"/>
      <c r="AI51" s="554"/>
      <c r="AJ51" s="554"/>
      <c r="AK51" s="554"/>
      <c r="AL51" s="554"/>
      <c r="AM51" s="554"/>
      <c r="AN51" s="554"/>
      <c r="AO51" s="554"/>
      <c r="AP51" s="554"/>
      <c r="AQ51" s="554"/>
      <c r="AR51" s="554"/>
      <c r="AS51" s="554"/>
      <c r="AT51" s="554"/>
      <c r="AU51" s="554"/>
      <c r="AV51" s="554"/>
      <c r="AW51" s="554"/>
      <c r="AX51" s="554"/>
      <c r="AY51" s="554"/>
      <c r="AZ51" s="554"/>
      <c r="BA51" s="554"/>
      <c r="BB51" s="554"/>
      <c r="BC51" s="554"/>
      <c r="BD51" s="554"/>
    </row>
    <row r="52" spans="1:56" ht="31.5">
      <c r="A52" s="387"/>
      <c r="B52" s="278"/>
      <c r="C52" s="555"/>
      <c r="D52" s="305"/>
      <c r="E52" s="305"/>
      <c r="F52" s="125" t="s">
        <v>367</v>
      </c>
      <c r="G52" s="125"/>
      <c r="H52" s="56">
        <v>123.86</v>
      </c>
      <c r="I52" s="13"/>
      <c r="J52" s="13"/>
      <c r="K52" s="13"/>
      <c r="L52" s="13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>
        <v>0</v>
      </c>
      <c r="AA52" s="56">
        <v>0</v>
      </c>
      <c r="AB52" s="56">
        <v>123.86</v>
      </c>
      <c r="AC52" s="555"/>
      <c r="AD52" s="555"/>
      <c r="AE52" s="555"/>
      <c r="AF52" s="555"/>
      <c r="AG52" s="555"/>
      <c r="AH52" s="555"/>
      <c r="AI52" s="555"/>
      <c r="AJ52" s="555"/>
      <c r="AK52" s="555"/>
      <c r="AL52" s="555"/>
      <c r="AM52" s="555"/>
      <c r="AN52" s="555"/>
      <c r="AO52" s="555"/>
      <c r="AP52" s="555"/>
      <c r="AQ52" s="555"/>
      <c r="AR52" s="555"/>
      <c r="AS52" s="555"/>
      <c r="AT52" s="555"/>
      <c r="AU52" s="555"/>
      <c r="AV52" s="555"/>
      <c r="AW52" s="555"/>
      <c r="AX52" s="555"/>
      <c r="AY52" s="555"/>
      <c r="AZ52" s="555"/>
      <c r="BA52" s="555"/>
      <c r="BB52" s="555"/>
      <c r="BC52" s="555"/>
      <c r="BD52" s="555"/>
    </row>
    <row r="53" spans="1:56" ht="15.75" customHeight="1">
      <c r="A53" s="385" t="s">
        <v>634</v>
      </c>
      <c r="B53" s="276" t="s">
        <v>196</v>
      </c>
      <c r="C53" s="553" t="s">
        <v>117</v>
      </c>
      <c r="D53" s="303" t="s">
        <v>195</v>
      </c>
      <c r="E53" s="303">
        <v>1</v>
      </c>
      <c r="F53" s="219" t="s">
        <v>2</v>
      </c>
      <c r="G53" s="219"/>
      <c r="H53" s="13">
        <v>0</v>
      </c>
      <c r="I53" s="13">
        <v>2557.96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/>
      <c r="S53" s="13"/>
      <c r="T53" s="13"/>
      <c r="U53" s="13"/>
      <c r="V53" s="13"/>
      <c r="W53" s="13"/>
      <c r="X53" s="13"/>
      <c r="Y53" s="13"/>
      <c r="Z53" s="56">
        <v>0</v>
      </c>
      <c r="AA53" s="56">
        <v>0</v>
      </c>
      <c r="AB53" s="56">
        <v>2557.96</v>
      </c>
      <c r="AC53" s="553" t="s">
        <v>374</v>
      </c>
      <c r="AD53" s="553" t="s">
        <v>332</v>
      </c>
      <c r="AE53" s="553"/>
      <c r="AF53" s="553"/>
      <c r="AG53" s="553"/>
      <c r="AH53" s="553"/>
      <c r="AI53" s="553"/>
      <c r="AJ53" s="553"/>
      <c r="AK53" s="553"/>
      <c r="AL53" s="553"/>
      <c r="AM53" s="553"/>
      <c r="AN53" s="553"/>
      <c r="AO53" s="553"/>
      <c r="AP53" s="553"/>
      <c r="AQ53" s="553"/>
      <c r="AR53" s="553"/>
      <c r="AS53" s="553"/>
      <c r="AT53" s="553"/>
      <c r="AU53" s="553"/>
      <c r="AV53" s="553"/>
      <c r="AW53" s="553"/>
      <c r="AX53" s="553"/>
      <c r="AY53" s="553"/>
      <c r="AZ53" s="553"/>
      <c r="BA53" s="553"/>
      <c r="BB53" s="553"/>
      <c r="BC53" s="553"/>
      <c r="BD53" s="553"/>
    </row>
    <row r="54" spans="1:56">
      <c r="A54" s="386"/>
      <c r="B54" s="277"/>
      <c r="C54" s="554"/>
      <c r="D54" s="304"/>
      <c r="E54" s="304"/>
      <c r="F54" s="219" t="s">
        <v>18</v>
      </c>
      <c r="G54" s="219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56">
        <v>0</v>
      </c>
      <c r="AA54" s="56">
        <v>0</v>
      </c>
      <c r="AB54" s="56">
        <v>0</v>
      </c>
      <c r="AC54" s="554"/>
      <c r="AD54" s="554"/>
      <c r="AE54" s="554"/>
      <c r="AF54" s="554"/>
      <c r="AG54" s="554"/>
      <c r="AH54" s="554"/>
      <c r="AI54" s="554"/>
      <c r="AJ54" s="554"/>
      <c r="AK54" s="554"/>
      <c r="AL54" s="554"/>
      <c r="AM54" s="554"/>
      <c r="AN54" s="554"/>
      <c r="AO54" s="554"/>
      <c r="AP54" s="554"/>
      <c r="AQ54" s="554"/>
      <c r="AR54" s="554"/>
      <c r="AS54" s="554"/>
      <c r="AT54" s="554"/>
      <c r="AU54" s="554"/>
      <c r="AV54" s="554"/>
      <c r="AW54" s="554"/>
      <c r="AX54" s="554"/>
      <c r="AY54" s="554"/>
      <c r="AZ54" s="554"/>
      <c r="BA54" s="554"/>
      <c r="BB54" s="554"/>
      <c r="BC54" s="554"/>
      <c r="BD54" s="554"/>
    </row>
    <row r="55" spans="1:56">
      <c r="A55" s="386"/>
      <c r="B55" s="277"/>
      <c r="C55" s="554"/>
      <c r="D55" s="304"/>
      <c r="E55" s="304"/>
      <c r="F55" s="219" t="s">
        <v>48</v>
      </c>
      <c r="G55" s="219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56">
        <v>0</v>
      </c>
      <c r="AA55" s="56">
        <v>0</v>
      </c>
      <c r="AB55" s="56">
        <v>0</v>
      </c>
      <c r="AC55" s="554"/>
      <c r="AD55" s="554"/>
      <c r="AE55" s="554"/>
      <c r="AF55" s="554"/>
      <c r="AG55" s="554"/>
      <c r="AH55" s="554"/>
      <c r="AI55" s="554"/>
      <c r="AJ55" s="554"/>
      <c r="AK55" s="554"/>
      <c r="AL55" s="554"/>
      <c r="AM55" s="554"/>
      <c r="AN55" s="554"/>
      <c r="AO55" s="554"/>
      <c r="AP55" s="554"/>
      <c r="AQ55" s="554"/>
      <c r="AR55" s="554"/>
      <c r="AS55" s="554"/>
      <c r="AT55" s="554"/>
      <c r="AU55" s="554"/>
      <c r="AV55" s="554"/>
      <c r="AW55" s="554"/>
      <c r="AX55" s="554"/>
      <c r="AY55" s="554"/>
      <c r="AZ55" s="554"/>
      <c r="BA55" s="554"/>
      <c r="BB55" s="554"/>
      <c r="BC55" s="554"/>
      <c r="BD55" s="554"/>
    </row>
    <row r="56" spans="1:56" ht="31.5">
      <c r="A56" s="386"/>
      <c r="B56" s="277"/>
      <c r="C56" s="554"/>
      <c r="D56" s="304"/>
      <c r="E56" s="304"/>
      <c r="F56" s="219" t="s">
        <v>14</v>
      </c>
      <c r="G56" s="219"/>
      <c r="H56" s="56"/>
      <c r="I56" s="13">
        <v>2557.96</v>
      </c>
      <c r="J56" s="13"/>
      <c r="K56" s="13"/>
      <c r="L56" s="13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>
        <v>0</v>
      </c>
      <c r="AA56" s="56">
        <v>0</v>
      </c>
      <c r="AB56" s="56">
        <v>2557.96</v>
      </c>
      <c r="AC56" s="554"/>
      <c r="AD56" s="554"/>
      <c r="AE56" s="554"/>
      <c r="AF56" s="554"/>
      <c r="AG56" s="554"/>
      <c r="AH56" s="554"/>
      <c r="AI56" s="554"/>
      <c r="AJ56" s="554"/>
      <c r="AK56" s="554"/>
      <c r="AL56" s="554"/>
      <c r="AM56" s="554"/>
      <c r="AN56" s="554"/>
      <c r="AO56" s="554"/>
      <c r="AP56" s="554"/>
      <c r="AQ56" s="554"/>
      <c r="AR56" s="554"/>
      <c r="AS56" s="554"/>
      <c r="AT56" s="554"/>
      <c r="AU56" s="554"/>
      <c r="AV56" s="554"/>
      <c r="AW56" s="554"/>
      <c r="AX56" s="554"/>
      <c r="AY56" s="554"/>
      <c r="AZ56" s="554"/>
      <c r="BA56" s="554"/>
      <c r="BB56" s="554"/>
      <c r="BC56" s="554"/>
      <c r="BD56" s="554"/>
    </row>
    <row r="57" spans="1:56" ht="31.5">
      <c r="A57" s="387"/>
      <c r="B57" s="278"/>
      <c r="C57" s="555"/>
      <c r="D57" s="305"/>
      <c r="E57" s="305"/>
      <c r="F57" s="125" t="s">
        <v>367</v>
      </c>
      <c r="G57" s="125"/>
      <c r="H57" s="56"/>
      <c r="I57" s="13">
        <v>2557.96</v>
      </c>
      <c r="J57" s="13"/>
      <c r="K57" s="13"/>
      <c r="L57" s="13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>
        <v>0</v>
      </c>
      <c r="AA57" s="56">
        <v>0</v>
      </c>
      <c r="AB57" s="56">
        <v>2557.96</v>
      </c>
      <c r="AC57" s="555"/>
      <c r="AD57" s="555"/>
      <c r="AE57" s="555"/>
      <c r="AF57" s="555"/>
      <c r="AG57" s="555"/>
      <c r="AH57" s="555"/>
      <c r="AI57" s="555"/>
      <c r="AJ57" s="555"/>
      <c r="AK57" s="555"/>
      <c r="AL57" s="555"/>
      <c r="AM57" s="555"/>
      <c r="AN57" s="555"/>
      <c r="AO57" s="555"/>
      <c r="AP57" s="555"/>
      <c r="AQ57" s="555"/>
      <c r="AR57" s="555"/>
      <c r="AS57" s="555"/>
      <c r="AT57" s="555"/>
      <c r="AU57" s="555"/>
      <c r="AV57" s="555"/>
      <c r="AW57" s="555"/>
      <c r="AX57" s="555"/>
      <c r="AY57" s="555"/>
      <c r="AZ57" s="555"/>
      <c r="BA57" s="555"/>
      <c r="BB57" s="555"/>
      <c r="BC57" s="555"/>
      <c r="BD57" s="555"/>
    </row>
    <row r="58" spans="1:56" ht="15.75" customHeight="1">
      <c r="A58" s="385" t="s">
        <v>635</v>
      </c>
      <c r="B58" s="276" t="s">
        <v>197</v>
      </c>
      <c r="C58" s="553" t="s">
        <v>117</v>
      </c>
      <c r="D58" s="303" t="s">
        <v>195</v>
      </c>
      <c r="E58" s="303">
        <v>1</v>
      </c>
      <c r="F58" s="219" t="s">
        <v>2</v>
      </c>
      <c r="G58" s="219"/>
      <c r="H58" s="13">
        <v>0</v>
      </c>
      <c r="I58" s="13">
        <v>5753.37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/>
      <c r="S58" s="13"/>
      <c r="T58" s="13"/>
      <c r="U58" s="13"/>
      <c r="V58" s="13"/>
      <c r="W58" s="13"/>
      <c r="X58" s="13"/>
      <c r="Y58" s="13"/>
      <c r="Z58" s="56">
        <v>0</v>
      </c>
      <c r="AA58" s="56">
        <v>0</v>
      </c>
      <c r="AB58" s="56">
        <v>5753.37</v>
      </c>
      <c r="AC58" s="553" t="s">
        <v>374</v>
      </c>
      <c r="AD58" s="553" t="s">
        <v>332</v>
      </c>
      <c r="AE58" s="553"/>
      <c r="AF58" s="553"/>
      <c r="AG58" s="553"/>
      <c r="AH58" s="553"/>
      <c r="AI58" s="553"/>
      <c r="AJ58" s="553"/>
      <c r="AK58" s="553"/>
      <c r="AL58" s="553"/>
      <c r="AM58" s="553"/>
      <c r="AN58" s="553"/>
      <c r="AO58" s="553"/>
      <c r="AP58" s="553"/>
      <c r="AQ58" s="553"/>
      <c r="AR58" s="553"/>
      <c r="AS58" s="553"/>
      <c r="AT58" s="553"/>
      <c r="AU58" s="553"/>
      <c r="AV58" s="553"/>
      <c r="AW58" s="553"/>
      <c r="AX58" s="553"/>
      <c r="AY58" s="553"/>
      <c r="AZ58" s="553"/>
      <c r="BA58" s="553"/>
      <c r="BB58" s="553"/>
      <c r="BC58" s="553"/>
      <c r="BD58" s="553"/>
    </row>
    <row r="59" spans="1:56">
      <c r="A59" s="386"/>
      <c r="B59" s="277"/>
      <c r="C59" s="554"/>
      <c r="D59" s="304"/>
      <c r="E59" s="304"/>
      <c r="F59" s="219" t="s">
        <v>18</v>
      </c>
      <c r="G59" s="219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56">
        <v>0</v>
      </c>
      <c r="AA59" s="56">
        <v>0</v>
      </c>
      <c r="AB59" s="56">
        <v>0</v>
      </c>
      <c r="AC59" s="554"/>
      <c r="AD59" s="554"/>
      <c r="AE59" s="554"/>
      <c r="AF59" s="554"/>
      <c r="AG59" s="554"/>
      <c r="AH59" s="554"/>
      <c r="AI59" s="554"/>
      <c r="AJ59" s="554"/>
      <c r="AK59" s="554"/>
      <c r="AL59" s="554"/>
      <c r="AM59" s="554"/>
      <c r="AN59" s="554"/>
      <c r="AO59" s="554"/>
      <c r="AP59" s="554"/>
      <c r="AQ59" s="554"/>
      <c r="AR59" s="554"/>
      <c r="AS59" s="554"/>
      <c r="AT59" s="554"/>
      <c r="AU59" s="554"/>
      <c r="AV59" s="554"/>
      <c r="AW59" s="554"/>
      <c r="AX59" s="554"/>
      <c r="AY59" s="554"/>
      <c r="AZ59" s="554"/>
      <c r="BA59" s="554"/>
      <c r="BB59" s="554"/>
      <c r="BC59" s="554"/>
      <c r="BD59" s="554"/>
    </row>
    <row r="60" spans="1:56">
      <c r="A60" s="386"/>
      <c r="B60" s="277"/>
      <c r="C60" s="554"/>
      <c r="D60" s="304"/>
      <c r="E60" s="304"/>
      <c r="F60" s="219" t="s">
        <v>48</v>
      </c>
      <c r="G60" s="219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56">
        <v>0</v>
      </c>
      <c r="AA60" s="56">
        <v>0</v>
      </c>
      <c r="AB60" s="56">
        <v>0</v>
      </c>
      <c r="AC60" s="554"/>
      <c r="AD60" s="554"/>
      <c r="AE60" s="554"/>
      <c r="AF60" s="554"/>
      <c r="AG60" s="554"/>
      <c r="AH60" s="554"/>
      <c r="AI60" s="554"/>
      <c r="AJ60" s="554"/>
      <c r="AK60" s="554"/>
      <c r="AL60" s="554"/>
      <c r="AM60" s="554"/>
      <c r="AN60" s="554"/>
      <c r="AO60" s="554"/>
      <c r="AP60" s="554"/>
      <c r="AQ60" s="554"/>
      <c r="AR60" s="554"/>
      <c r="AS60" s="554"/>
      <c r="AT60" s="554"/>
      <c r="AU60" s="554"/>
      <c r="AV60" s="554"/>
      <c r="AW60" s="554"/>
      <c r="AX60" s="554"/>
      <c r="AY60" s="554"/>
      <c r="AZ60" s="554"/>
      <c r="BA60" s="554"/>
      <c r="BB60" s="554"/>
      <c r="BC60" s="554"/>
      <c r="BD60" s="554"/>
    </row>
    <row r="61" spans="1:56" ht="31.5">
      <c r="A61" s="386"/>
      <c r="B61" s="277"/>
      <c r="C61" s="554"/>
      <c r="D61" s="304"/>
      <c r="E61" s="304"/>
      <c r="F61" s="219" t="s">
        <v>14</v>
      </c>
      <c r="G61" s="219"/>
      <c r="H61" s="56"/>
      <c r="I61" s="13">
        <v>5753.37</v>
      </c>
      <c r="J61" s="13"/>
      <c r="K61" s="13"/>
      <c r="L61" s="13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>
        <v>0</v>
      </c>
      <c r="AA61" s="56">
        <v>0</v>
      </c>
      <c r="AB61" s="56">
        <v>5753.37</v>
      </c>
      <c r="AC61" s="554"/>
      <c r="AD61" s="554"/>
      <c r="AE61" s="554"/>
      <c r="AF61" s="554"/>
      <c r="AG61" s="554"/>
      <c r="AH61" s="554"/>
      <c r="AI61" s="554"/>
      <c r="AJ61" s="554"/>
      <c r="AK61" s="554"/>
      <c r="AL61" s="554"/>
      <c r="AM61" s="554"/>
      <c r="AN61" s="554"/>
      <c r="AO61" s="554"/>
      <c r="AP61" s="554"/>
      <c r="AQ61" s="554"/>
      <c r="AR61" s="554"/>
      <c r="AS61" s="554"/>
      <c r="AT61" s="554"/>
      <c r="AU61" s="554"/>
      <c r="AV61" s="554"/>
      <c r="AW61" s="554"/>
      <c r="AX61" s="554"/>
      <c r="AY61" s="554"/>
      <c r="AZ61" s="554"/>
      <c r="BA61" s="554"/>
      <c r="BB61" s="554"/>
      <c r="BC61" s="554"/>
      <c r="BD61" s="554"/>
    </row>
    <row r="62" spans="1:56" ht="31.5">
      <c r="A62" s="387"/>
      <c r="B62" s="278"/>
      <c r="C62" s="555"/>
      <c r="D62" s="305"/>
      <c r="E62" s="305"/>
      <c r="F62" s="125" t="s">
        <v>367</v>
      </c>
      <c r="G62" s="125"/>
      <c r="H62" s="56"/>
      <c r="I62" s="13">
        <v>5753.37</v>
      </c>
      <c r="J62" s="13"/>
      <c r="K62" s="13"/>
      <c r="L62" s="13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>
        <v>0</v>
      </c>
      <c r="AA62" s="56">
        <v>0</v>
      </c>
      <c r="AB62" s="56">
        <v>5753.37</v>
      </c>
      <c r="AC62" s="555"/>
      <c r="AD62" s="555"/>
      <c r="AE62" s="555"/>
      <c r="AF62" s="555"/>
      <c r="AG62" s="555"/>
      <c r="AH62" s="555"/>
      <c r="AI62" s="555"/>
      <c r="AJ62" s="555"/>
      <c r="AK62" s="555"/>
      <c r="AL62" s="555"/>
      <c r="AM62" s="555"/>
      <c r="AN62" s="555"/>
      <c r="AO62" s="555"/>
      <c r="AP62" s="555"/>
      <c r="AQ62" s="555"/>
      <c r="AR62" s="555"/>
      <c r="AS62" s="555"/>
      <c r="AT62" s="555"/>
      <c r="AU62" s="555"/>
      <c r="AV62" s="555"/>
      <c r="AW62" s="555"/>
      <c r="AX62" s="555"/>
      <c r="AY62" s="555"/>
      <c r="AZ62" s="555"/>
      <c r="BA62" s="555"/>
      <c r="BB62" s="555"/>
      <c r="BC62" s="555"/>
      <c r="BD62" s="555"/>
    </row>
    <row r="63" spans="1:56" ht="15.75" customHeight="1">
      <c r="A63" s="385" t="s">
        <v>636</v>
      </c>
      <c r="B63" s="276" t="s">
        <v>202</v>
      </c>
      <c r="C63" s="553" t="s">
        <v>117</v>
      </c>
      <c r="D63" s="303" t="s">
        <v>195</v>
      </c>
      <c r="E63" s="303">
        <v>1</v>
      </c>
      <c r="F63" s="219" t="s">
        <v>2</v>
      </c>
      <c r="G63" s="219"/>
      <c r="H63" s="13">
        <v>0</v>
      </c>
      <c r="I63" s="13">
        <v>25719.49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/>
      <c r="S63" s="13"/>
      <c r="T63" s="13"/>
      <c r="U63" s="13"/>
      <c r="V63" s="13"/>
      <c r="W63" s="13"/>
      <c r="X63" s="13"/>
      <c r="Y63" s="13"/>
      <c r="Z63" s="56">
        <v>0</v>
      </c>
      <c r="AA63" s="56">
        <v>0</v>
      </c>
      <c r="AB63" s="56">
        <v>25719.49</v>
      </c>
      <c r="AC63" s="553" t="s">
        <v>374</v>
      </c>
      <c r="AD63" s="553" t="s">
        <v>332</v>
      </c>
      <c r="AE63" s="553"/>
      <c r="AF63" s="553"/>
      <c r="AG63" s="553"/>
      <c r="AH63" s="553"/>
      <c r="AI63" s="553"/>
      <c r="AJ63" s="553"/>
      <c r="AK63" s="553"/>
      <c r="AL63" s="553"/>
      <c r="AM63" s="553"/>
      <c r="AN63" s="553"/>
      <c r="AO63" s="553"/>
      <c r="AP63" s="553"/>
      <c r="AQ63" s="553"/>
      <c r="AR63" s="553"/>
      <c r="AS63" s="553"/>
      <c r="AT63" s="553"/>
      <c r="AU63" s="553"/>
      <c r="AV63" s="553"/>
      <c r="AW63" s="553"/>
      <c r="AX63" s="553"/>
      <c r="AY63" s="553"/>
      <c r="AZ63" s="553"/>
      <c r="BA63" s="553"/>
      <c r="BB63" s="553"/>
      <c r="BC63" s="553"/>
      <c r="BD63" s="553"/>
    </row>
    <row r="64" spans="1:56">
      <c r="A64" s="386"/>
      <c r="B64" s="277"/>
      <c r="C64" s="554"/>
      <c r="D64" s="304"/>
      <c r="E64" s="304"/>
      <c r="F64" s="219" t="s">
        <v>18</v>
      </c>
      <c r="G64" s="219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56">
        <v>0</v>
      </c>
      <c r="AA64" s="56">
        <v>0</v>
      </c>
      <c r="AB64" s="56">
        <v>0</v>
      </c>
      <c r="AC64" s="554"/>
      <c r="AD64" s="554"/>
      <c r="AE64" s="554"/>
      <c r="AF64" s="554"/>
      <c r="AG64" s="554"/>
      <c r="AH64" s="554"/>
      <c r="AI64" s="554"/>
      <c r="AJ64" s="554"/>
      <c r="AK64" s="554"/>
      <c r="AL64" s="554"/>
      <c r="AM64" s="554"/>
      <c r="AN64" s="554"/>
      <c r="AO64" s="554"/>
      <c r="AP64" s="554"/>
      <c r="AQ64" s="554"/>
      <c r="AR64" s="554"/>
      <c r="AS64" s="554"/>
      <c r="AT64" s="554"/>
      <c r="AU64" s="554"/>
      <c r="AV64" s="554"/>
      <c r="AW64" s="554"/>
      <c r="AX64" s="554"/>
      <c r="AY64" s="554"/>
      <c r="AZ64" s="554"/>
      <c r="BA64" s="554"/>
      <c r="BB64" s="554"/>
      <c r="BC64" s="554"/>
      <c r="BD64" s="554"/>
    </row>
    <row r="65" spans="1:56">
      <c r="A65" s="386"/>
      <c r="B65" s="277"/>
      <c r="C65" s="554"/>
      <c r="D65" s="304"/>
      <c r="E65" s="304"/>
      <c r="F65" s="219" t="s">
        <v>48</v>
      </c>
      <c r="G65" s="219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56">
        <v>0</v>
      </c>
      <c r="AA65" s="56">
        <v>0</v>
      </c>
      <c r="AB65" s="56">
        <v>0</v>
      </c>
      <c r="AC65" s="554"/>
      <c r="AD65" s="554"/>
      <c r="AE65" s="554"/>
      <c r="AF65" s="554"/>
      <c r="AG65" s="554"/>
      <c r="AH65" s="554"/>
      <c r="AI65" s="554"/>
      <c r="AJ65" s="554"/>
      <c r="AK65" s="554"/>
      <c r="AL65" s="554"/>
      <c r="AM65" s="554"/>
      <c r="AN65" s="554"/>
      <c r="AO65" s="554"/>
      <c r="AP65" s="554"/>
      <c r="AQ65" s="554"/>
      <c r="AR65" s="554"/>
      <c r="AS65" s="554"/>
      <c r="AT65" s="554"/>
      <c r="AU65" s="554"/>
      <c r="AV65" s="554"/>
      <c r="AW65" s="554"/>
      <c r="AX65" s="554"/>
      <c r="AY65" s="554"/>
      <c r="AZ65" s="554"/>
      <c r="BA65" s="554"/>
      <c r="BB65" s="554"/>
      <c r="BC65" s="554"/>
      <c r="BD65" s="554"/>
    </row>
    <row r="66" spans="1:56" ht="31.5">
      <c r="A66" s="386"/>
      <c r="B66" s="277"/>
      <c r="C66" s="554"/>
      <c r="D66" s="304"/>
      <c r="E66" s="304"/>
      <c r="F66" s="219" t="s">
        <v>14</v>
      </c>
      <c r="G66" s="219"/>
      <c r="H66" s="56"/>
      <c r="I66" s="13">
        <v>25719.49</v>
      </c>
      <c r="J66" s="13"/>
      <c r="K66" s="13"/>
      <c r="L66" s="13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>
        <v>0</v>
      </c>
      <c r="AA66" s="56">
        <v>0</v>
      </c>
      <c r="AB66" s="56">
        <v>25719.49</v>
      </c>
      <c r="AC66" s="554"/>
      <c r="AD66" s="554"/>
      <c r="AE66" s="554"/>
      <c r="AF66" s="554"/>
      <c r="AG66" s="554"/>
      <c r="AH66" s="554"/>
      <c r="AI66" s="554"/>
      <c r="AJ66" s="554"/>
      <c r="AK66" s="554"/>
      <c r="AL66" s="554"/>
      <c r="AM66" s="554"/>
      <c r="AN66" s="554"/>
      <c r="AO66" s="554"/>
      <c r="AP66" s="554"/>
      <c r="AQ66" s="554"/>
      <c r="AR66" s="554"/>
      <c r="AS66" s="554"/>
      <c r="AT66" s="554"/>
      <c r="AU66" s="554"/>
      <c r="AV66" s="554"/>
      <c r="AW66" s="554"/>
      <c r="AX66" s="554"/>
      <c r="AY66" s="554"/>
      <c r="AZ66" s="554"/>
      <c r="BA66" s="554"/>
      <c r="BB66" s="554"/>
      <c r="BC66" s="554"/>
      <c r="BD66" s="554"/>
    </row>
    <row r="67" spans="1:56" ht="31.5">
      <c r="A67" s="387"/>
      <c r="B67" s="278"/>
      <c r="C67" s="555"/>
      <c r="D67" s="305"/>
      <c r="E67" s="305"/>
      <c r="F67" s="125" t="s">
        <v>367</v>
      </c>
      <c r="G67" s="125"/>
      <c r="H67" s="56"/>
      <c r="I67" s="13">
        <v>25719.49</v>
      </c>
      <c r="J67" s="13"/>
      <c r="K67" s="13"/>
      <c r="L67" s="13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>
        <v>0</v>
      </c>
      <c r="AA67" s="56">
        <v>0</v>
      </c>
      <c r="AB67" s="56">
        <v>25719.49</v>
      </c>
      <c r="AC67" s="555"/>
      <c r="AD67" s="555"/>
      <c r="AE67" s="555"/>
      <c r="AF67" s="555"/>
      <c r="AG67" s="555"/>
      <c r="AH67" s="555"/>
      <c r="AI67" s="555"/>
      <c r="AJ67" s="555"/>
      <c r="AK67" s="555"/>
      <c r="AL67" s="555"/>
      <c r="AM67" s="555"/>
      <c r="AN67" s="555"/>
      <c r="AO67" s="555"/>
      <c r="AP67" s="555"/>
      <c r="AQ67" s="555"/>
      <c r="AR67" s="555"/>
      <c r="AS67" s="555"/>
      <c r="AT67" s="555"/>
      <c r="AU67" s="555"/>
      <c r="AV67" s="555"/>
      <c r="AW67" s="555"/>
      <c r="AX67" s="555"/>
      <c r="AY67" s="555"/>
      <c r="AZ67" s="555"/>
      <c r="BA67" s="555"/>
      <c r="BB67" s="555"/>
      <c r="BC67" s="555"/>
      <c r="BD67" s="555"/>
    </row>
    <row r="68" spans="1:56" ht="15.75" customHeight="1">
      <c r="A68" s="385" t="s">
        <v>637</v>
      </c>
      <c r="B68" s="276" t="s">
        <v>203</v>
      </c>
      <c r="C68" s="553" t="s">
        <v>117</v>
      </c>
      <c r="D68" s="303" t="s">
        <v>195</v>
      </c>
      <c r="E68" s="303">
        <v>1</v>
      </c>
      <c r="F68" s="219" t="s">
        <v>2</v>
      </c>
      <c r="G68" s="219"/>
      <c r="H68" s="13">
        <v>0</v>
      </c>
      <c r="I68" s="13">
        <v>0</v>
      </c>
      <c r="J68" s="13">
        <v>7057.18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/>
      <c r="S68" s="13"/>
      <c r="T68" s="13"/>
      <c r="U68" s="13"/>
      <c r="V68" s="13"/>
      <c r="W68" s="13"/>
      <c r="X68" s="13"/>
      <c r="Y68" s="13"/>
      <c r="Z68" s="56">
        <v>0</v>
      </c>
      <c r="AA68" s="56">
        <v>0</v>
      </c>
      <c r="AB68" s="56">
        <v>7057.18</v>
      </c>
      <c r="AC68" s="553" t="s">
        <v>374</v>
      </c>
      <c r="AD68" s="553" t="s">
        <v>332</v>
      </c>
      <c r="AE68" s="553"/>
      <c r="AF68" s="553"/>
      <c r="AG68" s="553"/>
      <c r="AH68" s="553"/>
      <c r="AI68" s="553"/>
      <c r="AJ68" s="553"/>
      <c r="AK68" s="553"/>
      <c r="AL68" s="553"/>
      <c r="AM68" s="553"/>
      <c r="AN68" s="553"/>
      <c r="AO68" s="553"/>
      <c r="AP68" s="553"/>
      <c r="AQ68" s="553"/>
      <c r="AR68" s="553"/>
      <c r="AS68" s="553"/>
      <c r="AT68" s="553"/>
      <c r="AU68" s="553"/>
      <c r="AV68" s="553"/>
      <c r="AW68" s="553"/>
      <c r="AX68" s="553"/>
      <c r="AY68" s="553"/>
      <c r="AZ68" s="553"/>
      <c r="BA68" s="553"/>
      <c r="BB68" s="553"/>
      <c r="BC68" s="553"/>
      <c r="BD68" s="553"/>
    </row>
    <row r="69" spans="1:56">
      <c r="A69" s="386"/>
      <c r="B69" s="277"/>
      <c r="C69" s="554"/>
      <c r="D69" s="304"/>
      <c r="E69" s="304"/>
      <c r="F69" s="219" t="s">
        <v>18</v>
      </c>
      <c r="G69" s="219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56">
        <v>0</v>
      </c>
      <c r="AA69" s="56">
        <v>0</v>
      </c>
      <c r="AB69" s="56">
        <v>0</v>
      </c>
      <c r="AC69" s="554"/>
      <c r="AD69" s="554"/>
      <c r="AE69" s="554"/>
      <c r="AF69" s="554"/>
      <c r="AG69" s="554"/>
      <c r="AH69" s="554"/>
      <c r="AI69" s="554"/>
      <c r="AJ69" s="554"/>
      <c r="AK69" s="554"/>
      <c r="AL69" s="554"/>
      <c r="AM69" s="554"/>
      <c r="AN69" s="554"/>
      <c r="AO69" s="554"/>
      <c r="AP69" s="554"/>
      <c r="AQ69" s="554"/>
      <c r="AR69" s="554"/>
      <c r="AS69" s="554"/>
      <c r="AT69" s="554"/>
      <c r="AU69" s="554"/>
      <c r="AV69" s="554"/>
      <c r="AW69" s="554"/>
      <c r="AX69" s="554"/>
      <c r="AY69" s="554"/>
      <c r="AZ69" s="554"/>
      <c r="BA69" s="554"/>
      <c r="BB69" s="554"/>
      <c r="BC69" s="554"/>
      <c r="BD69" s="554"/>
    </row>
    <row r="70" spans="1:56">
      <c r="A70" s="386"/>
      <c r="B70" s="277"/>
      <c r="C70" s="554"/>
      <c r="D70" s="304"/>
      <c r="E70" s="304"/>
      <c r="F70" s="219" t="s">
        <v>48</v>
      </c>
      <c r="G70" s="219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56">
        <v>0</v>
      </c>
      <c r="AA70" s="56">
        <v>0</v>
      </c>
      <c r="AB70" s="56">
        <v>0</v>
      </c>
      <c r="AC70" s="554"/>
      <c r="AD70" s="554"/>
      <c r="AE70" s="554"/>
      <c r="AF70" s="554"/>
      <c r="AG70" s="554"/>
      <c r="AH70" s="554"/>
      <c r="AI70" s="554"/>
      <c r="AJ70" s="554"/>
      <c r="AK70" s="554"/>
      <c r="AL70" s="554"/>
      <c r="AM70" s="554"/>
      <c r="AN70" s="554"/>
      <c r="AO70" s="554"/>
      <c r="AP70" s="554"/>
      <c r="AQ70" s="554"/>
      <c r="AR70" s="554"/>
      <c r="AS70" s="554"/>
      <c r="AT70" s="554"/>
      <c r="AU70" s="554"/>
      <c r="AV70" s="554"/>
      <c r="AW70" s="554"/>
      <c r="AX70" s="554"/>
      <c r="AY70" s="554"/>
      <c r="AZ70" s="554"/>
      <c r="BA70" s="554"/>
      <c r="BB70" s="554"/>
      <c r="BC70" s="554"/>
      <c r="BD70" s="554"/>
    </row>
    <row r="71" spans="1:56" ht="31.5">
      <c r="A71" s="386"/>
      <c r="B71" s="277"/>
      <c r="C71" s="554"/>
      <c r="D71" s="304"/>
      <c r="E71" s="304"/>
      <c r="F71" s="219" t="s">
        <v>14</v>
      </c>
      <c r="G71" s="219"/>
      <c r="H71" s="56"/>
      <c r="I71" s="13"/>
      <c r="J71" s="13">
        <v>7057.18</v>
      </c>
      <c r="K71" s="13"/>
      <c r="L71" s="13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>
        <v>0</v>
      </c>
      <c r="AA71" s="56">
        <v>0</v>
      </c>
      <c r="AB71" s="56">
        <v>7057.18</v>
      </c>
      <c r="AC71" s="554"/>
      <c r="AD71" s="554"/>
      <c r="AE71" s="554"/>
      <c r="AF71" s="554"/>
      <c r="AG71" s="554"/>
      <c r="AH71" s="554"/>
      <c r="AI71" s="554"/>
      <c r="AJ71" s="554"/>
      <c r="AK71" s="554"/>
      <c r="AL71" s="554"/>
      <c r="AM71" s="554"/>
      <c r="AN71" s="554"/>
      <c r="AO71" s="554"/>
      <c r="AP71" s="554"/>
      <c r="AQ71" s="554"/>
      <c r="AR71" s="554"/>
      <c r="AS71" s="554"/>
      <c r="AT71" s="554"/>
      <c r="AU71" s="554"/>
      <c r="AV71" s="554"/>
      <c r="AW71" s="554"/>
      <c r="AX71" s="554"/>
      <c r="AY71" s="554"/>
      <c r="AZ71" s="554"/>
      <c r="BA71" s="554"/>
      <c r="BB71" s="554"/>
      <c r="BC71" s="554"/>
      <c r="BD71" s="554"/>
    </row>
    <row r="72" spans="1:56" ht="31.5">
      <c r="A72" s="387"/>
      <c r="B72" s="278"/>
      <c r="C72" s="555"/>
      <c r="D72" s="305"/>
      <c r="E72" s="305"/>
      <c r="F72" s="125" t="s">
        <v>367</v>
      </c>
      <c r="G72" s="125"/>
      <c r="H72" s="56"/>
      <c r="I72" s="13"/>
      <c r="J72" s="13">
        <v>7057.18</v>
      </c>
      <c r="K72" s="13"/>
      <c r="L72" s="13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>
        <v>0</v>
      </c>
      <c r="AA72" s="56">
        <v>0</v>
      </c>
      <c r="AB72" s="56">
        <v>7057.18</v>
      </c>
      <c r="AC72" s="555"/>
      <c r="AD72" s="555"/>
      <c r="AE72" s="555"/>
      <c r="AF72" s="555"/>
      <c r="AG72" s="555"/>
      <c r="AH72" s="555"/>
      <c r="AI72" s="555"/>
      <c r="AJ72" s="555"/>
      <c r="AK72" s="555"/>
      <c r="AL72" s="555"/>
      <c r="AM72" s="555"/>
      <c r="AN72" s="555"/>
      <c r="AO72" s="555"/>
      <c r="AP72" s="555"/>
      <c r="AQ72" s="555"/>
      <c r="AR72" s="555"/>
      <c r="AS72" s="555"/>
      <c r="AT72" s="555"/>
      <c r="AU72" s="555"/>
      <c r="AV72" s="555"/>
      <c r="AW72" s="555"/>
      <c r="AX72" s="555"/>
      <c r="AY72" s="555"/>
      <c r="AZ72" s="555"/>
      <c r="BA72" s="555"/>
      <c r="BB72" s="555"/>
      <c r="BC72" s="555"/>
      <c r="BD72" s="555"/>
    </row>
    <row r="73" spans="1:56" s="57" customFormat="1" ht="15" customHeight="1">
      <c r="A73" s="486" t="s">
        <v>536</v>
      </c>
      <c r="B73" s="489" t="s">
        <v>392</v>
      </c>
      <c r="C73" s="490"/>
      <c r="D73" s="490"/>
      <c r="E73" s="491"/>
      <c r="F73" s="58" t="s">
        <v>2</v>
      </c>
      <c r="G73" s="59">
        <v>0</v>
      </c>
      <c r="H73" s="59">
        <v>9273.9500000000007</v>
      </c>
      <c r="I73" s="59">
        <v>30963.739999999998</v>
      </c>
      <c r="J73" s="59">
        <v>23905.66</v>
      </c>
      <c r="K73" s="59">
        <v>24598.94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/>
      <c r="S73" s="59"/>
      <c r="T73" s="59"/>
      <c r="U73" s="59"/>
      <c r="V73" s="59"/>
      <c r="W73" s="59"/>
      <c r="X73" s="59"/>
      <c r="Y73" s="59"/>
      <c r="Z73" s="59">
        <v>0</v>
      </c>
      <c r="AA73" s="59">
        <v>0</v>
      </c>
      <c r="AB73" s="59">
        <v>88742.290000000008</v>
      </c>
      <c r="AC73" s="568"/>
      <c r="AD73" s="236"/>
      <c r="AE73" s="565"/>
      <c r="AF73" s="477"/>
      <c r="AG73" s="565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65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65"/>
      <c r="BD73" s="565"/>
    </row>
    <row r="74" spans="1:56" s="57" customFormat="1">
      <c r="A74" s="487"/>
      <c r="B74" s="492"/>
      <c r="C74" s="493"/>
      <c r="D74" s="493"/>
      <c r="E74" s="494"/>
      <c r="F74" s="58" t="s">
        <v>18</v>
      </c>
      <c r="G74" s="59">
        <v>0</v>
      </c>
      <c r="H74" s="59">
        <v>0</v>
      </c>
      <c r="I74" s="59">
        <v>28942.424500000001</v>
      </c>
      <c r="J74" s="59">
        <v>11355.1885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/>
      <c r="S74" s="59"/>
      <c r="T74" s="59"/>
      <c r="U74" s="59"/>
      <c r="V74" s="59"/>
      <c r="W74" s="59"/>
      <c r="X74" s="59"/>
      <c r="Y74" s="59"/>
      <c r="Z74" s="59">
        <v>0</v>
      </c>
      <c r="AA74" s="59">
        <v>0</v>
      </c>
      <c r="AB74" s="59">
        <v>40297.612999999998</v>
      </c>
      <c r="AC74" s="478"/>
      <c r="AD74" s="229"/>
      <c r="AE74" s="566"/>
      <c r="AF74" s="478"/>
      <c r="AG74" s="566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66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66"/>
      <c r="BD74" s="566"/>
    </row>
    <row r="75" spans="1:56" s="57" customFormat="1">
      <c r="A75" s="487"/>
      <c r="B75" s="492"/>
      <c r="C75" s="493"/>
      <c r="D75" s="493"/>
      <c r="E75" s="494"/>
      <c r="F75" s="58" t="s">
        <v>48</v>
      </c>
      <c r="G75" s="59">
        <v>0</v>
      </c>
      <c r="H75" s="59">
        <v>0</v>
      </c>
      <c r="I75" s="59">
        <v>1523.2855</v>
      </c>
      <c r="J75" s="59">
        <v>597.64150000000006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/>
      <c r="S75" s="59"/>
      <c r="T75" s="59"/>
      <c r="U75" s="59"/>
      <c r="V75" s="59"/>
      <c r="W75" s="59"/>
      <c r="X75" s="59"/>
      <c r="Y75" s="59"/>
      <c r="Z75" s="59">
        <v>0</v>
      </c>
      <c r="AA75" s="59">
        <v>0</v>
      </c>
      <c r="AB75" s="59">
        <v>2120.9270000000001</v>
      </c>
      <c r="AC75" s="478"/>
      <c r="AD75" s="229"/>
      <c r="AE75" s="566"/>
      <c r="AF75" s="478"/>
      <c r="AG75" s="566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66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66"/>
      <c r="BD75" s="566"/>
    </row>
    <row r="76" spans="1:56" s="57" customFormat="1" ht="31.5">
      <c r="A76" s="488"/>
      <c r="B76" s="495"/>
      <c r="C76" s="496"/>
      <c r="D76" s="496"/>
      <c r="E76" s="497"/>
      <c r="F76" s="58" t="s">
        <v>14</v>
      </c>
      <c r="G76" s="59">
        <v>0</v>
      </c>
      <c r="H76" s="59">
        <v>9273.9500000000007</v>
      </c>
      <c r="I76" s="59">
        <v>498.03</v>
      </c>
      <c r="J76" s="59">
        <v>11952.83</v>
      </c>
      <c r="K76" s="59">
        <v>24598.94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9">
        <v>0</v>
      </c>
      <c r="R76" s="59"/>
      <c r="S76" s="59"/>
      <c r="T76" s="59"/>
      <c r="U76" s="59"/>
      <c r="V76" s="59"/>
      <c r="W76" s="59"/>
      <c r="X76" s="59"/>
      <c r="Y76" s="59"/>
      <c r="Z76" s="59">
        <v>0</v>
      </c>
      <c r="AA76" s="59">
        <v>0</v>
      </c>
      <c r="AB76" s="59">
        <v>46323.75</v>
      </c>
      <c r="AC76" s="479"/>
      <c r="AD76" s="230"/>
      <c r="AE76" s="567"/>
      <c r="AF76" s="479"/>
      <c r="AG76" s="567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67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67"/>
      <c r="BD76" s="567"/>
    </row>
    <row r="77" spans="1:56" ht="15.75" customHeight="1">
      <c r="A77" s="385" t="s">
        <v>638</v>
      </c>
      <c r="B77" s="276" t="s">
        <v>266</v>
      </c>
      <c r="C77" s="294" t="s">
        <v>117</v>
      </c>
      <c r="D77" s="403" t="s">
        <v>16</v>
      </c>
      <c r="E77" s="403">
        <v>1</v>
      </c>
      <c r="F77" s="219" t="s">
        <v>2</v>
      </c>
      <c r="G77" s="219"/>
      <c r="H77" s="13">
        <v>0</v>
      </c>
      <c r="I77" s="13">
        <v>11593.44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/>
      <c r="S77" s="13"/>
      <c r="T77" s="13"/>
      <c r="U77" s="13"/>
      <c r="V77" s="13"/>
      <c r="W77" s="13"/>
      <c r="X77" s="13"/>
      <c r="Y77" s="13"/>
      <c r="Z77" s="56">
        <v>0</v>
      </c>
      <c r="AA77" s="56">
        <v>0</v>
      </c>
      <c r="AB77" s="56">
        <v>11593.44</v>
      </c>
      <c r="AC77" s="285" t="s">
        <v>374</v>
      </c>
      <c r="AD77" s="285" t="s">
        <v>332</v>
      </c>
      <c r="AE77" s="297" t="s">
        <v>333</v>
      </c>
      <c r="AF77" s="294" t="s">
        <v>358</v>
      </c>
      <c r="AG77" s="294">
        <v>703.41</v>
      </c>
      <c r="AH77" s="294"/>
      <c r="AI77" s="294">
        <v>234.47</v>
      </c>
      <c r="AJ77" s="294">
        <v>234.47</v>
      </c>
      <c r="AK77" s="294">
        <v>234.47</v>
      </c>
      <c r="AL77" s="294"/>
      <c r="AM77" s="294"/>
      <c r="AN77" s="294"/>
      <c r="AO77" s="294"/>
      <c r="AP77" s="294"/>
      <c r="AQ77" s="294"/>
      <c r="AR77" s="294">
        <v>670.17</v>
      </c>
      <c r="AS77" s="294"/>
      <c r="AT77" s="294">
        <v>211.96</v>
      </c>
      <c r="AU77" s="294">
        <v>223.19</v>
      </c>
      <c r="AV77" s="294">
        <v>235.02</v>
      </c>
      <c r="AW77" s="294"/>
      <c r="AX77" s="294"/>
      <c r="AY77" s="294"/>
      <c r="AZ77" s="294"/>
      <c r="BA77" s="294"/>
      <c r="BB77" s="294"/>
      <c r="BC77" s="294" t="s">
        <v>363</v>
      </c>
      <c r="BD77" s="562">
        <v>54.541041825208531</v>
      </c>
    </row>
    <row r="78" spans="1:56">
      <c r="A78" s="386"/>
      <c r="B78" s="277"/>
      <c r="C78" s="295"/>
      <c r="D78" s="404"/>
      <c r="E78" s="404"/>
      <c r="F78" s="219" t="s">
        <v>18</v>
      </c>
      <c r="G78" s="219"/>
      <c r="H78" s="13"/>
      <c r="I78" s="13">
        <v>11013.768</v>
      </c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56">
        <v>0</v>
      </c>
      <c r="AA78" s="56">
        <v>0</v>
      </c>
      <c r="AB78" s="56">
        <v>11013.768</v>
      </c>
      <c r="AC78" s="286"/>
      <c r="AD78" s="298"/>
      <c r="AE78" s="298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563"/>
    </row>
    <row r="79" spans="1:56">
      <c r="A79" s="386"/>
      <c r="B79" s="277"/>
      <c r="C79" s="295"/>
      <c r="D79" s="404"/>
      <c r="E79" s="404"/>
      <c r="F79" s="219" t="s">
        <v>48</v>
      </c>
      <c r="G79" s="219"/>
      <c r="H79" s="13"/>
      <c r="I79" s="13">
        <v>579.67200000000003</v>
      </c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56">
        <v>0</v>
      </c>
      <c r="AA79" s="56">
        <v>0</v>
      </c>
      <c r="AB79" s="56">
        <v>579.67200000000003</v>
      </c>
      <c r="AC79" s="286"/>
      <c r="AD79" s="298"/>
      <c r="AE79" s="298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563"/>
    </row>
    <row r="80" spans="1:56" ht="31.5">
      <c r="A80" s="387"/>
      <c r="B80" s="278"/>
      <c r="C80" s="296"/>
      <c r="D80" s="405"/>
      <c r="E80" s="405"/>
      <c r="F80" s="219" t="s">
        <v>14</v>
      </c>
      <c r="G80" s="219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56">
        <v>0</v>
      </c>
      <c r="AA80" s="56">
        <v>0</v>
      </c>
      <c r="AB80" s="56">
        <v>0</v>
      </c>
      <c r="AC80" s="287"/>
      <c r="AD80" s="299"/>
      <c r="AE80" s="299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563"/>
    </row>
    <row r="81" spans="1:56" ht="15.75" customHeight="1">
      <c r="A81" s="385" t="s">
        <v>639</v>
      </c>
      <c r="B81" s="276" t="s">
        <v>267</v>
      </c>
      <c r="C81" s="294" t="s">
        <v>117</v>
      </c>
      <c r="D81" s="403" t="s">
        <v>16</v>
      </c>
      <c r="E81" s="403">
        <v>1</v>
      </c>
      <c r="F81" s="219" t="s">
        <v>2</v>
      </c>
      <c r="G81" s="219"/>
      <c r="H81" s="13">
        <v>0</v>
      </c>
      <c r="I81" s="13">
        <v>0</v>
      </c>
      <c r="J81" s="13">
        <v>11952.83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/>
      <c r="S81" s="13"/>
      <c r="T81" s="13"/>
      <c r="U81" s="13"/>
      <c r="V81" s="13"/>
      <c r="W81" s="13"/>
      <c r="X81" s="13"/>
      <c r="Y81" s="13"/>
      <c r="Z81" s="56">
        <v>0</v>
      </c>
      <c r="AA81" s="56">
        <v>0</v>
      </c>
      <c r="AB81" s="56">
        <v>11952.83</v>
      </c>
      <c r="AC81" s="285" t="s">
        <v>374</v>
      </c>
      <c r="AD81" s="285" t="s">
        <v>332</v>
      </c>
      <c r="AE81" s="297" t="s">
        <v>333</v>
      </c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563"/>
    </row>
    <row r="82" spans="1:56">
      <c r="A82" s="386"/>
      <c r="B82" s="277"/>
      <c r="C82" s="295"/>
      <c r="D82" s="404"/>
      <c r="E82" s="404"/>
      <c r="F82" s="219" t="s">
        <v>18</v>
      </c>
      <c r="G82" s="219"/>
      <c r="H82" s="13"/>
      <c r="I82" s="13"/>
      <c r="J82" s="13">
        <v>11355.1885</v>
      </c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56">
        <v>0</v>
      </c>
      <c r="AA82" s="56">
        <v>0</v>
      </c>
      <c r="AB82" s="56">
        <v>11355.1885</v>
      </c>
      <c r="AC82" s="286"/>
      <c r="AD82" s="298"/>
      <c r="AE82" s="298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563"/>
    </row>
    <row r="83" spans="1:56">
      <c r="A83" s="386"/>
      <c r="B83" s="277"/>
      <c r="C83" s="295"/>
      <c r="D83" s="404"/>
      <c r="E83" s="404"/>
      <c r="F83" s="219" t="s">
        <v>48</v>
      </c>
      <c r="G83" s="219"/>
      <c r="H83" s="13"/>
      <c r="I83" s="13"/>
      <c r="J83" s="13">
        <v>597.64150000000006</v>
      </c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56">
        <v>0</v>
      </c>
      <c r="AA83" s="56">
        <v>0</v>
      </c>
      <c r="AB83" s="56">
        <v>597.64150000000006</v>
      </c>
      <c r="AC83" s="286"/>
      <c r="AD83" s="298"/>
      <c r="AE83" s="298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563"/>
    </row>
    <row r="84" spans="1:56" ht="31.5">
      <c r="A84" s="387"/>
      <c r="B84" s="278"/>
      <c r="C84" s="296"/>
      <c r="D84" s="405"/>
      <c r="E84" s="405"/>
      <c r="F84" s="219" t="s">
        <v>14</v>
      </c>
      <c r="G84" s="219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56">
        <v>0</v>
      </c>
      <c r="AA84" s="56">
        <v>0</v>
      </c>
      <c r="AB84" s="56">
        <v>0</v>
      </c>
      <c r="AC84" s="287"/>
      <c r="AD84" s="299"/>
      <c r="AE84" s="299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563"/>
    </row>
    <row r="85" spans="1:56" ht="15.75" customHeight="1">
      <c r="A85" s="385" t="s">
        <v>640</v>
      </c>
      <c r="B85" s="276" t="s">
        <v>268</v>
      </c>
      <c r="C85" s="553" t="s">
        <v>117</v>
      </c>
      <c r="D85" s="303" t="s">
        <v>16</v>
      </c>
      <c r="E85" s="303">
        <v>1</v>
      </c>
      <c r="F85" s="219" t="s">
        <v>2</v>
      </c>
      <c r="G85" s="219"/>
      <c r="H85" s="13">
        <v>0</v>
      </c>
      <c r="I85" s="13">
        <v>0</v>
      </c>
      <c r="J85" s="13">
        <v>0</v>
      </c>
      <c r="K85" s="13">
        <v>12299.47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/>
      <c r="S85" s="13"/>
      <c r="T85" s="13"/>
      <c r="U85" s="13"/>
      <c r="V85" s="13"/>
      <c r="W85" s="13"/>
      <c r="X85" s="13"/>
      <c r="Y85" s="13"/>
      <c r="Z85" s="56">
        <v>0</v>
      </c>
      <c r="AA85" s="56">
        <v>0</v>
      </c>
      <c r="AB85" s="56">
        <v>12299.47</v>
      </c>
      <c r="AC85" s="553" t="s">
        <v>374</v>
      </c>
      <c r="AD85" s="285" t="s">
        <v>332</v>
      </c>
      <c r="AE85" s="294" t="s">
        <v>333</v>
      </c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563"/>
    </row>
    <row r="86" spans="1:56">
      <c r="A86" s="386"/>
      <c r="B86" s="277"/>
      <c r="C86" s="554"/>
      <c r="D86" s="304"/>
      <c r="E86" s="304"/>
      <c r="F86" s="219" t="s">
        <v>18</v>
      </c>
      <c r="G86" s="219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56">
        <v>0</v>
      </c>
      <c r="AA86" s="56">
        <v>0</v>
      </c>
      <c r="AB86" s="56">
        <v>0</v>
      </c>
      <c r="AC86" s="554"/>
      <c r="AD86" s="286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563"/>
    </row>
    <row r="87" spans="1:56">
      <c r="A87" s="386"/>
      <c r="B87" s="277"/>
      <c r="C87" s="554"/>
      <c r="D87" s="304"/>
      <c r="E87" s="304"/>
      <c r="F87" s="219" t="s">
        <v>48</v>
      </c>
      <c r="G87" s="219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56">
        <v>0</v>
      </c>
      <c r="AA87" s="56">
        <v>0</v>
      </c>
      <c r="AB87" s="56">
        <v>0</v>
      </c>
      <c r="AC87" s="554"/>
      <c r="AD87" s="286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563"/>
    </row>
    <row r="88" spans="1:56" ht="31.5">
      <c r="A88" s="386"/>
      <c r="B88" s="277"/>
      <c r="C88" s="554"/>
      <c r="D88" s="304"/>
      <c r="E88" s="304"/>
      <c r="F88" s="219" t="s">
        <v>14</v>
      </c>
      <c r="G88" s="219"/>
      <c r="H88" s="56"/>
      <c r="I88" s="13"/>
      <c r="J88" s="13"/>
      <c r="K88" s="13">
        <v>12299.47</v>
      </c>
      <c r="L88" s="13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>
        <v>0</v>
      </c>
      <c r="AA88" s="56">
        <v>0</v>
      </c>
      <c r="AB88" s="56">
        <v>12299.47</v>
      </c>
      <c r="AC88" s="554"/>
      <c r="AD88" s="286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563"/>
    </row>
    <row r="89" spans="1:56" ht="31.5">
      <c r="A89" s="387"/>
      <c r="B89" s="278"/>
      <c r="C89" s="555"/>
      <c r="D89" s="305"/>
      <c r="E89" s="305"/>
      <c r="F89" s="125" t="s">
        <v>367</v>
      </c>
      <c r="G89" s="125"/>
      <c r="H89" s="56"/>
      <c r="I89" s="13"/>
      <c r="J89" s="13"/>
      <c r="K89" s="13">
        <v>12299.47</v>
      </c>
      <c r="L89" s="13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>
        <v>0</v>
      </c>
      <c r="AA89" s="56">
        <v>0</v>
      </c>
      <c r="AB89" s="56">
        <v>12299.47</v>
      </c>
      <c r="AC89" s="555"/>
      <c r="AD89" s="287"/>
      <c r="AE89" s="296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563"/>
    </row>
    <row r="90" spans="1:56" ht="15.75" customHeight="1">
      <c r="A90" s="385" t="s">
        <v>641</v>
      </c>
      <c r="B90" s="276" t="s">
        <v>269</v>
      </c>
      <c r="C90" s="553" t="s">
        <v>117</v>
      </c>
      <c r="D90" s="303" t="s">
        <v>16</v>
      </c>
      <c r="E90" s="303">
        <v>1</v>
      </c>
      <c r="F90" s="219" t="s">
        <v>2</v>
      </c>
      <c r="G90" s="219"/>
      <c r="H90" s="13">
        <v>0</v>
      </c>
      <c r="I90" s="13">
        <v>0</v>
      </c>
      <c r="J90" s="13">
        <v>11952.83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/>
      <c r="S90" s="13"/>
      <c r="T90" s="13"/>
      <c r="U90" s="13"/>
      <c r="V90" s="13"/>
      <c r="W90" s="13"/>
      <c r="X90" s="13"/>
      <c r="Y90" s="13"/>
      <c r="Z90" s="56">
        <v>0</v>
      </c>
      <c r="AA90" s="56">
        <v>0</v>
      </c>
      <c r="AB90" s="56">
        <v>11952.83</v>
      </c>
      <c r="AC90" s="553" t="s">
        <v>374</v>
      </c>
      <c r="AD90" s="285" t="s">
        <v>332</v>
      </c>
      <c r="AE90" s="297" t="s">
        <v>333</v>
      </c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563"/>
    </row>
    <row r="91" spans="1:56">
      <c r="A91" s="386"/>
      <c r="B91" s="277"/>
      <c r="C91" s="554"/>
      <c r="D91" s="304"/>
      <c r="E91" s="304"/>
      <c r="F91" s="219" t="s">
        <v>18</v>
      </c>
      <c r="G91" s="219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56">
        <v>0</v>
      </c>
      <c r="AA91" s="56">
        <v>0</v>
      </c>
      <c r="AB91" s="56">
        <v>0</v>
      </c>
      <c r="AC91" s="554"/>
      <c r="AD91" s="286"/>
      <c r="AE91" s="298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563"/>
    </row>
    <row r="92" spans="1:56">
      <c r="A92" s="386"/>
      <c r="B92" s="277"/>
      <c r="C92" s="554"/>
      <c r="D92" s="304"/>
      <c r="E92" s="304"/>
      <c r="F92" s="219" t="s">
        <v>48</v>
      </c>
      <c r="G92" s="219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56">
        <v>0</v>
      </c>
      <c r="AA92" s="56">
        <v>0</v>
      </c>
      <c r="AB92" s="56">
        <v>0</v>
      </c>
      <c r="AC92" s="554"/>
      <c r="AD92" s="286"/>
      <c r="AE92" s="298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563"/>
    </row>
    <row r="93" spans="1:56" ht="31.5">
      <c r="A93" s="386"/>
      <c r="B93" s="277"/>
      <c r="C93" s="554"/>
      <c r="D93" s="304"/>
      <c r="E93" s="304"/>
      <c r="F93" s="219" t="s">
        <v>14</v>
      </c>
      <c r="G93" s="219"/>
      <c r="H93" s="56"/>
      <c r="I93" s="13"/>
      <c r="J93" s="13">
        <v>11952.83</v>
      </c>
      <c r="K93" s="13"/>
      <c r="L93" s="13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>
        <v>0</v>
      </c>
      <c r="AA93" s="56">
        <v>0</v>
      </c>
      <c r="AB93" s="56">
        <v>11952.83</v>
      </c>
      <c r="AC93" s="554"/>
      <c r="AD93" s="286"/>
      <c r="AE93" s="299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563"/>
    </row>
    <row r="94" spans="1:56" ht="31.5">
      <c r="A94" s="387"/>
      <c r="B94" s="278"/>
      <c r="C94" s="555"/>
      <c r="D94" s="305"/>
      <c r="E94" s="305"/>
      <c r="F94" s="125" t="s">
        <v>367</v>
      </c>
      <c r="G94" s="125"/>
      <c r="H94" s="56"/>
      <c r="I94" s="13"/>
      <c r="J94" s="13">
        <v>11952.83</v>
      </c>
      <c r="K94" s="13"/>
      <c r="L94" s="13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>
        <v>0</v>
      </c>
      <c r="AA94" s="56">
        <v>0</v>
      </c>
      <c r="AB94" s="56">
        <v>11952.83</v>
      </c>
      <c r="AC94" s="555"/>
      <c r="AD94" s="287"/>
      <c r="AE94" s="218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563"/>
    </row>
    <row r="95" spans="1:56" ht="15.75" customHeight="1">
      <c r="A95" s="385" t="s">
        <v>642</v>
      </c>
      <c r="B95" s="276" t="s">
        <v>270</v>
      </c>
      <c r="C95" s="553" t="s">
        <v>117</v>
      </c>
      <c r="D95" s="303" t="s">
        <v>16</v>
      </c>
      <c r="E95" s="303">
        <v>1</v>
      </c>
      <c r="F95" s="219" t="s">
        <v>2</v>
      </c>
      <c r="G95" s="219"/>
      <c r="H95" s="13">
        <v>0</v>
      </c>
      <c r="I95" s="13">
        <v>11593.44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/>
      <c r="S95" s="13"/>
      <c r="T95" s="13"/>
      <c r="U95" s="13"/>
      <c r="V95" s="13"/>
      <c r="W95" s="13"/>
      <c r="X95" s="13"/>
      <c r="Y95" s="13"/>
      <c r="Z95" s="56">
        <v>0</v>
      </c>
      <c r="AA95" s="56">
        <v>0</v>
      </c>
      <c r="AB95" s="56">
        <v>11593.44</v>
      </c>
      <c r="AC95" s="553" t="s">
        <v>374</v>
      </c>
      <c r="AD95" s="285" t="s">
        <v>332</v>
      </c>
      <c r="AE95" s="297" t="s">
        <v>333</v>
      </c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563"/>
    </row>
    <row r="96" spans="1:56">
      <c r="A96" s="386"/>
      <c r="B96" s="277"/>
      <c r="C96" s="554"/>
      <c r="D96" s="304"/>
      <c r="E96" s="304"/>
      <c r="F96" s="219" t="s">
        <v>18</v>
      </c>
      <c r="G96" s="219"/>
      <c r="H96" s="13"/>
      <c r="I96" s="13">
        <v>11013.768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56">
        <v>0</v>
      </c>
      <c r="AA96" s="56">
        <v>0</v>
      </c>
      <c r="AB96" s="56">
        <v>11013.768</v>
      </c>
      <c r="AC96" s="554"/>
      <c r="AD96" s="286"/>
      <c r="AE96" s="298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563"/>
    </row>
    <row r="97" spans="1:56">
      <c r="A97" s="386"/>
      <c r="B97" s="277"/>
      <c r="C97" s="554"/>
      <c r="D97" s="304"/>
      <c r="E97" s="304"/>
      <c r="F97" s="219" t="s">
        <v>48</v>
      </c>
      <c r="G97" s="219"/>
      <c r="H97" s="13"/>
      <c r="I97" s="13">
        <v>579.67200000000003</v>
      </c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56">
        <v>0</v>
      </c>
      <c r="AA97" s="56">
        <v>0</v>
      </c>
      <c r="AB97" s="56">
        <v>579.67200000000003</v>
      </c>
      <c r="AC97" s="554"/>
      <c r="AD97" s="286"/>
      <c r="AE97" s="298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563"/>
    </row>
    <row r="98" spans="1:56" ht="31.5">
      <c r="A98" s="386"/>
      <c r="B98" s="277"/>
      <c r="C98" s="554"/>
      <c r="D98" s="304"/>
      <c r="E98" s="304"/>
      <c r="F98" s="219" t="s">
        <v>14</v>
      </c>
      <c r="G98" s="219"/>
      <c r="H98" s="56"/>
      <c r="I98" s="13"/>
      <c r="J98" s="13"/>
      <c r="K98" s="13"/>
      <c r="L98" s="13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>
        <v>0</v>
      </c>
      <c r="AA98" s="56">
        <v>0</v>
      </c>
      <c r="AB98" s="56">
        <v>0</v>
      </c>
      <c r="AC98" s="554"/>
      <c r="AD98" s="286"/>
      <c r="AE98" s="299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563"/>
    </row>
    <row r="99" spans="1:56" ht="31.5">
      <c r="A99" s="387"/>
      <c r="B99" s="278"/>
      <c r="C99" s="555"/>
      <c r="D99" s="305"/>
      <c r="E99" s="305"/>
      <c r="F99" s="125" t="s">
        <v>367</v>
      </c>
      <c r="G99" s="125"/>
      <c r="H99" s="56"/>
      <c r="I99" s="13"/>
      <c r="J99" s="13"/>
      <c r="K99" s="13">
        <v>0</v>
      </c>
      <c r="L99" s="13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>
        <v>0</v>
      </c>
      <c r="AA99" s="56">
        <v>0</v>
      </c>
      <c r="AB99" s="56">
        <v>0</v>
      </c>
      <c r="AC99" s="555"/>
      <c r="AD99" s="287"/>
      <c r="AE99" s="218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563"/>
    </row>
    <row r="100" spans="1:56" ht="15.75" customHeight="1">
      <c r="A100" s="385" t="s">
        <v>643</v>
      </c>
      <c r="B100" s="276" t="s">
        <v>271</v>
      </c>
      <c r="C100" s="553" t="s">
        <v>117</v>
      </c>
      <c r="D100" s="303" t="s">
        <v>16</v>
      </c>
      <c r="E100" s="303">
        <v>1</v>
      </c>
      <c r="F100" s="219" t="s">
        <v>2</v>
      </c>
      <c r="G100" s="219"/>
      <c r="H100" s="13">
        <v>0</v>
      </c>
      <c r="I100" s="13">
        <v>0</v>
      </c>
      <c r="J100" s="13">
        <v>0</v>
      </c>
      <c r="K100" s="13">
        <v>12299.47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/>
      <c r="S100" s="13"/>
      <c r="T100" s="13"/>
      <c r="U100" s="13"/>
      <c r="V100" s="13"/>
      <c r="W100" s="13"/>
      <c r="X100" s="13"/>
      <c r="Y100" s="13"/>
      <c r="Z100" s="56">
        <v>0</v>
      </c>
      <c r="AA100" s="56">
        <v>0</v>
      </c>
      <c r="AB100" s="56">
        <v>12299.47</v>
      </c>
      <c r="AC100" s="553" t="s">
        <v>374</v>
      </c>
      <c r="AD100" s="553" t="s">
        <v>332</v>
      </c>
      <c r="AE100" s="297" t="s">
        <v>333</v>
      </c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563"/>
    </row>
    <row r="101" spans="1:56">
      <c r="A101" s="386"/>
      <c r="B101" s="277"/>
      <c r="C101" s="554"/>
      <c r="D101" s="304"/>
      <c r="E101" s="304"/>
      <c r="F101" s="219" t="s">
        <v>18</v>
      </c>
      <c r="G101" s="219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56">
        <v>0</v>
      </c>
      <c r="AA101" s="56">
        <v>0</v>
      </c>
      <c r="AB101" s="56">
        <v>0</v>
      </c>
      <c r="AC101" s="554"/>
      <c r="AD101" s="554"/>
      <c r="AE101" s="298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563"/>
    </row>
    <row r="102" spans="1:56">
      <c r="A102" s="386"/>
      <c r="B102" s="277"/>
      <c r="C102" s="554"/>
      <c r="D102" s="304"/>
      <c r="E102" s="304"/>
      <c r="F102" s="219" t="s">
        <v>48</v>
      </c>
      <c r="G102" s="219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56">
        <v>0</v>
      </c>
      <c r="AA102" s="56">
        <v>0</v>
      </c>
      <c r="AB102" s="56">
        <v>0</v>
      </c>
      <c r="AC102" s="554"/>
      <c r="AD102" s="554"/>
      <c r="AE102" s="298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563"/>
    </row>
    <row r="103" spans="1:56" ht="31.5">
      <c r="A103" s="386"/>
      <c r="B103" s="277"/>
      <c r="C103" s="554"/>
      <c r="D103" s="304"/>
      <c r="E103" s="304"/>
      <c r="F103" s="219" t="s">
        <v>14</v>
      </c>
      <c r="G103" s="219"/>
      <c r="H103" s="13"/>
      <c r="I103" s="13"/>
      <c r="J103" s="13"/>
      <c r="K103" s="13">
        <v>12299.47</v>
      </c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56">
        <v>0</v>
      </c>
      <c r="AA103" s="56">
        <v>0</v>
      </c>
      <c r="AB103" s="56">
        <v>12299.47</v>
      </c>
      <c r="AC103" s="554"/>
      <c r="AD103" s="554"/>
      <c r="AE103" s="299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563"/>
    </row>
    <row r="104" spans="1:56" ht="31.5">
      <c r="A104" s="387"/>
      <c r="B104" s="278"/>
      <c r="C104" s="555"/>
      <c r="D104" s="305"/>
      <c r="E104" s="305"/>
      <c r="F104" s="125" t="s">
        <v>367</v>
      </c>
      <c r="G104" s="125"/>
      <c r="H104" s="56"/>
      <c r="I104" s="13"/>
      <c r="J104" s="13"/>
      <c r="K104" s="13">
        <v>12299.47</v>
      </c>
      <c r="L104" s="13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>
        <v>0</v>
      </c>
      <c r="AA104" s="56">
        <v>0</v>
      </c>
      <c r="AB104" s="56">
        <v>12299.47</v>
      </c>
      <c r="AC104" s="555"/>
      <c r="AD104" s="555"/>
      <c r="AE104" s="218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564"/>
    </row>
    <row r="105" spans="1:56" ht="15.75" customHeight="1">
      <c r="A105" s="385" t="s">
        <v>644</v>
      </c>
      <c r="B105" s="276" t="s">
        <v>198</v>
      </c>
      <c r="C105" s="553" t="s">
        <v>117</v>
      </c>
      <c r="D105" s="385" t="s">
        <v>195</v>
      </c>
      <c r="E105" s="385">
        <v>27</v>
      </c>
      <c r="F105" s="219" t="s">
        <v>2</v>
      </c>
      <c r="G105" s="219"/>
      <c r="H105" s="13">
        <v>9273.9500000000007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/>
      <c r="S105" s="13"/>
      <c r="T105" s="13"/>
      <c r="U105" s="13"/>
      <c r="V105" s="13"/>
      <c r="W105" s="13"/>
      <c r="X105" s="13"/>
      <c r="Y105" s="13"/>
      <c r="Z105" s="56">
        <v>0</v>
      </c>
      <c r="AA105" s="56">
        <v>0</v>
      </c>
      <c r="AB105" s="56">
        <v>9273.9500000000007</v>
      </c>
      <c r="AC105" s="553" t="s">
        <v>374</v>
      </c>
      <c r="AD105" s="553" t="s">
        <v>332</v>
      </c>
      <c r="AE105" s="385"/>
      <c r="AF105" s="385"/>
      <c r="AG105" s="385"/>
      <c r="AH105" s="385"/>
      <c r="AI105" s="385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5"/>
      <c r="AV105" s="385"/>
      <c r="AW105" s="385"/>
      <c r="AX105" s="385"/>
      <c r="AY105" s="385"/>
      <c r="AZ105" s="385"/>
      <c r="BA105" s="385"/>
      <c r="BB105" s="385"/>
      <c r="BC105" s="385"/>
      <c r="BD105" s="385"/>
    </row>
    <row r="106" spans="1:56">
      <c r="A106" s="386"/>
      <c r="B106" s="277"/>
      <c r="C106" s="554"/>
      <c r="D106" s="386"/>
      <c r="E106" s="386"/>
      <c r="F106" s="219" t="s">
        <v>18</v>
      </c>
      <c r="G106" s="219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56">
        <v>0</v>
      </c>
      <c r="AA106" s="56">
        <v>0</v>
      </c>
      <c r="AB106" s="56">
        <v>0</v>
      </c>
      <c r="AC106" s="554"/>
      <c r="AD106" s="554"/>
      <c r="AE106" s="386"/>
      <c r="AF106" s="386"/>
      <c r="AG106" s="386"/>
      <c r="AH106" s="386"/>
      <c r="AI106" s="386"/>
      <c r="AJ106" s="386"/>
      <c r="AK106" s="386"/>
      <c r="AL106" s="386"/>
      <c r="AM106" s="386"/>
      <c r="AN106" s="386"/>
      <c r="AO106" s="386"/>
      <c r="AP106" s="386"/>
      <c r="AQ106" s="386"/>
      <c r="AR106" s="386"/>
      <c r="AS106" s="386"/>
      <c r="AT106" s="386"/>
      <c r="AU106" s="386"/>
      <c r="AV106" s="386"/>
      <c r="AW106" s="386"/>
      <c r="AX106" s="386"/>
      <c r="AY106" s="386"/>
      <c r="AZ106" s="386"/>
      <c r="BA106" s="386"/>
      <c r="BB106" s="386"/>
      <c r="BC106" s="386"/>
      <c r="BD106" s="386"/>
    </row>
    <row r="107" spans="1:56">
      <c r="A107" s="386"/>
      <c r="B107" s="277"/>
      <c r="C107" s="554"/>
      <c r="D107" s="386"/>
      <c r="E107" s="386"/>
      <c r="F107" s="219" t="s">
        <v>48</v>
      </c>
      <c r="G107" s="219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56">
        <v>0</v>
      </c>
      <c r="AA107" s="56">
        <v>0</v>
      </c>
      <c r="AB107" s="56">
        <v>0</v>
      </c>
      <c r="AC107" s="554"/>
      <c r="AD107" s="554"/>
      <c r="AE107" s="386"/>
      <c r="AF107" s="386"/>
      <c r="AG107" s="386"/>
      <c r="AH107" s="386"/>
      <c r="AI107" s="386"/>
      <c r="AJ107" s="386"/>
      <c r="AK107" s="386"/>
      <c r="AL107" s="386"/>
      <c r="AM107" s="386"/>
      <c r="AN107" s="386"/>
      <c r="AO107" s="386"/>
      <c r="AP107" s="386"/>
      <c r="AQ107" s="386"/>
      <c r="AR107" s="386"/>
      <c r="AS107" s="386"/>
      <c r="AT107" s="386"/>
      <c r="AU107" s="386"/>
      <c r="AV107" s="386"/>
      <c r="AW107" s="386"/>
      <c r="AX107" s="386"/>
      <c r="AY107" s="386"/>
      <c r="AZ107" s="386"/>
      <c r="BA107" s="386"/>
      <c r="BB107" s="386"/>
      <c r="BC107" s="386"/>
      <c r="BD107" s="386"/>
    </row>
    <row r="108" spans="1:56" ht="31.5">
      <c r="A108" s="386"/>
      <c r="B108" s="277"/>
      <c r="C108" s="554"/>
      <c r="D108" s="386"/>
      <c r="E108" s="386"/>
      <c r="F108" s="219" t="s">
        <v>14</v>
      </c>
      <c r="G108" s="219"/>
      <c r="H108" s="13">
        <v>9273.9500000000007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56">
        <v>0</v>
      </c>
      <c r="AA108" s="56">
        <v>0</v>
      </c>
      <c r="AB108" s="56">
        <v>9273.9500000000007</v>
      </c>
      <c r="AC108" s="554"/>
      <c r="AD108" s="554"/>
      <c r="AE108" s="386"/>
      <c r="AF108" s="386"/>
      <c r="AG108" s="386"/>
      <c r="AH108" s="386"/>
      <c r="AI108" s="386"/>
      <c r="AJ108" s="386"/>
      <c r="AK108" s="386"/>
      <c r="AL108" s="386"/>
      <c r="AM108" s="386"/>
      <c r="AN108" s="386"/>
      <c r="AO108" s="386"/>
      <c r="AP108" s="386"/>
      <c r="AQ108" s="386"/>
      <c r="AR108" s="386"/>
      <c r="AS108" s="386"/>
      <c r="AT108" s="386"/>
      <c r="AU108" s="386"/>
      <c r="AV108" s="386"/>
      <c r="AW108" s="386"/>
      <c r="AX108" s="386"/>
      <c r="AY108" s="386"/>
      <c r="AZ108" s="386"/>
      <c r="BA108" s="386"/>
      <c r="BB108" s="386"/>
      <c r="BC108" s="386"/>
      <c r="BD108" s="386"/>
    </row>
    <row r="109" spans="1:56" ht="31.5">
      <c r="A109" s="387"/>
      <c r="B109" s="278"/>
      <c r="C109" s="555"/>
      <c r="D109" s="387"/>
      <c r="E109" s="387"/>
      <c r="F109" s="125" t="s">
        <v>367</v>
      </c>
      <c r="G109" s="125"/>
      <c r="H109" s="13">
        <v>9273.9500000000007</v>
      </c>
      <c r="I109" s="13"/>
      <c r="J109" s="13"/>
      <c r="K109" s="13"/>
      <c r="L109" s="13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>
        <v>0</v>
      </c>
      <c r="AA109" s="56">
        <v>0</v>
      </c>
      <c r="AB109" s="56">
        <v>9273.9500000000007</v>
      </c>
      <c r="AC109" s="555"/>
      <c r="AD109" s="555"/>
      <c r="AE109" s="387"/>
      <c r="AF109" s="387"/>
      <c r="AG109" s="387"/>
      <c r="AH109" s="387"/>
      <c r="AI109" s="387"/>
      <c r="AJ109" s="387"/>
      <c r="AK109" s="387"/>
      <c r="AL109" s="387"/>
      <c r="AM109" s="387"/>
      <c r="AN109" s="387"/>
      <c r="AO109" s="387"/>
      <c r="AP109" s="387"/>
      <c r="AQ109" s="387"/>
      <c r="AR109" s="387"/>
      <c r="AS109" s="387"/>
      <c r="AT109" s="387"/>
      <c r="AU109" s="387"/>
      <c r="AV109" s="387"/>
      <c r="AW109" s="387"/>
      <c r="AX109" s="387"/>
      <c r="AY109" s="387"/>
      <c r="AZ109" s="387"/>
      <c r="BA109" s="387"/>
      <c r="BB109" s="387"/>
      <c r="BC109" s="387"/>
      <c r="BD109" s="387"/>
    </row>
    <row r="110" spans="1:56" ht="15.75" customHeight="1">
      <c r="A110" s="385" t="s">
        <v>645</v>
      </c>
      <c r="B110" s="276" t="s">
        <v>201</v>
      </c>
      <c r="C110" s="553" t="s">
        <v>117</v>
      </c>
      <c r="D110" s="385" t="s">
        <v>195</v>
      </c>
      <c r="E110" s="385">
        <v>1</v>
      </c>
      <c r="F110" s="219" t="s">
        <v>2</v>
      </c>
      <c r="G110" s="219"/>
      <c r="H110" s="13">
        <v>0</v>
      </c>
      <c r="I110" s="13">
        <v>498.03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/>
      <c r="S110" s="13"/>
      <c r="T110" s="13"/>
      <c r="U110" s="13"/>
      <c r="V110" s="13"/>
      <c r="W110" s="13"/>
      <c r="X110" s="13"/>
      <c r="Y110" s="13"/>
      <c r="Z110" s="56">
        <v>0</v>
      </c>
      <c r="AA110" s="56">
        <v>0</v>
      </c>
      <c r="AB110" s="56">
        <v>498.03</v>
      </c>
      <c r="AC110" s="553" t="s">
        <v>374</v>
      </c>
      <c r="AD110" s="553" t="s">
        <v>332</v>
      </c>
      <c r="AE110" s="553" t="s">
        <v>333</v>
      </c>
      <c r="AF110" s="553" t="s">
        <v>358</v>
      </c>
      <c r="AG110" s="553">
        <v>3.01</v>
      </c>
      <c r="AH110" s="553"/>
      <c r="AI110" s="553">
        <v>3.01</v>
      </c>
      <c r="AJ110" s="553"/>
      <c r="AK110" s="553"/>
      <c r="AL110" s="553"/>
      <c r="AM110" s="553"/>
      <c r="AN110" s="553"/>
      <c r="AO110" s="553"/>
      <c r="AP110" s="553"/>
      <c r="AQ110" s="553"/>
      <c r="AR110" s="553">
        <v>15.41</v>
      </c>
      <c r="AS110" s="553"/>
      <c r="AT110" s="553">
        <v>15.41</v>
      </c>
      <c r="AU110" s="553"/>
      <c r="AV110" s="553"/>
      <c r="AW110" s="553"/>
      <c r="AX110" s="553"/>
      <c r="AY110" s="553"/>
      <c r="AZ110" s="553"/>
      <c r="BA110" s="553"/>
      <c r="BB110" s="553"/>
      <c r="BC110" s="553">
        <v>2019</v>
      </c>
      <c r="BD110" s="559">
        <v>32.318624269954576</v>
      </c>
    </row>
    <row r="111" spans="1:56">
      <c r="A111" s="386"/>
      <c r="B111" s="277"/>
      <c r="C111" s="554"/>
      <c r="D111" s="386"/>
      <c r="E111" s="386"/>
      <c r="F111" s="219" t="s">
        <v>18</v>
      </c>
      <c r="G111" s="219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56">
        <v>0</v>
      </c>
      <c r="AA111" s="56">
        <v>0</v>
      </c>
      <c r="AB111" s="56">
        <v>0</v>
      </c>
      <c r="AC111" s="554"/>
      <c r="AD111" s="554"/>
      <c r="AE111" s="554"/>
      <c r="AF111" s="554"/>
      <c r="AG111" s="554"/>
      <c r="AH111" s="554"/>
      <c r="AI111" s="554"/>
      <c r="AJ111" s="554"/>
      <c r="AK111" s="554"/>
      <c r="AL111" s="554"/>
      <c r="AM111" s="554"/>
      <c r="AN111" s="554"/>
      <c r="AO111" s="554"/>
      <c r="AP111" s="554"/>
      <c r="AQ111" s="554"/>
      <c r="AR111" s="554"/>
      <c r="AS111" s="554"/>
      <c r="AT111" s="554"/>
      <c r="AU111" s="554"/>
      <c r="AV111" s="554"/>
      <c r="AW111" s="554"/>
      <c r="AX111" s="554"/>
      <c r="AY111" s="554"/>
      <c r="AZ111" s="554"/>
      <c r="BA111" s="554"/>
      <c r="BB111" s="554"/>
      <c r="BC111" s="554"/>
      <c r="BD111" s="560"/>
    </row>
    <row r="112" spans="1:56">
      <c r="A112" s="386"/>
      <c r="B112" s="277"/>
      <c r="C112" s="554"/>
      <c r="D112" s="386"/>
      <c r="E112" s="386"/>
      <c r="F112" s="219" t="s">
        <v>48</v>
      </c>
      <c r="G112" s="219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56">
        <v>0</v>
      </c>
      <c r="AA112" s="56">
        <v>0</v>
      </c>
      <c r="AB112" s="56">
        <v>0</v>
      </c>
      <c r="AC112" s="554"/>
      <c r="AD112" s="554"/>
      <c r="AE112" s="554"/>
      <c r="AF112" s="554"/>
      <c r="AG112" s="554"/>
      <c r="AH112" s="554"/>
      <c r="AI112" s="554"/>
      <c r="AJ112" s="554"/>
      <c r="AK112" s="554"/>
      <c r="AL112" s="554"/>
      <c r="AM112" s="554"/>
      <c r="AN112" s="554"/>
      <c r="AO112" s="554"/>
      <c r="AP112" s="554"/>
      <c r="AQ112" s="554"/>
      <c r="AR112" s="554"/>
      <c r="AS112" s="554"/>
      <c r="AT112" s="554"/>
      <c r="AU112" s="554"/>
      <c r="AV112" s="554"/>
      <c r="AW112" s="554"/>
      <c r="AX112" s="554"/>
      <c r="AY112" s="554"/>
      <c r="AZ112" s="554"/>
      <c r="BA112" s="554"/>
      <c r="BB112" s="554"/>
      <c r="BC112" s="554"/>
      <c r="BD112" s="560"/>
    </row>
    <row r="113" spans="1:56" ht="31.5">
      <c r="A113" s="386"/>
      <c r="B113" s="277"/>
      <c r="C113" s="554"/>
      <c r="D113" s="386"/>
      <c r="E113" s="386"/>
      <c r="F113" s="219" t="s">
        <v>14</v>
      </c>
      <c r="G113" s="219"/>
      <c r="H113" s="13"/>
      <c r="I113" s="13">
        <v>498.03</v>
      </c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56">
        <v>0</v>
      </c>
      <c r="AA113" s="56">
        <v>0</v>
      </c>
      <c r="AB113" s="56">
        <v>498.03</v>
      </c>
      <c r="AC113" s="554"/>
      <c r="AD113" s="554"/>
      <c r="AE113" s="554"/>
      <c r="AF113" s="554"/>
      <c r="AG113" s="554"/>
      <c r="AH113" s="554"/>
      <c r="AI113" s="554"/>
      <c r="AJ113" s="554"/>
      <c r="AK113" s="554"/>
      <c r="AL113" s="554"/>
      <c r="AM113" s="554"/>
      <c r="AN113" s="554"/>
      <c r="AO113" s="554"/>
      <c r="AP113" s="554"/>
      <c r="AQ113" s="554"/>
      <c r="AR113" s="554"/>
      <c r="AS113" s="554"/>
      <c r="AT113" s="554"/>
      <c r="AU113" s="554"/>
      <c r="AV113" s="554"/>
      <c r="AW113" s="554"/>
      <c r="AX113" s="554"/>
      <c r="AY113" s="554"/>
      <c r="AZ113" s="554"/>
      <c r="BA113" s="554"/>
      <c r="BB113" s="554"/>
      <c r="BC113" s="554"/>
      <c r="BD113" s="560"/>
    </row>
    <row r="114" spans="1:56" ht="31.5">
      <c r="A114" s="387"/>
      <c r="B114" s="278"/>
      <c r="C114" s="555"/>
      <c r="D114" s="387"/>
      <c r="E114" s="387"/>
      <c r="F114" s="125" t="s">
        <v>367</v>
      </c>
      <c r="G114" s="125"/>
      <c r="H114" s="13"/>
      <c r="I114" s="13">
        <v>498.03</v>
      </c>
      <c r="J114" s="13"/>
      <c r="K114" s="13"/>
      <c r="L114" s="13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>
        <v>0</v>
      </c>
      <c r="AA114" s="56">
        <v>0</v>
      </c>
      <c r="AB114" s="56">
        <v>498.03</v>
      </c>
      <c r="AC114" s="555"/>
      <c r="AD114" s="555"/>
      <c r="AE114" s="555"/>
      <c r="AF114" s="555"/>
      <c r="AG114" s="555"/>
      <c r="AH114" s="555"/>
      <c r="AI114" s="555"/>
      <c r="AJ114" s="555"/>
      <c r="AK114" s="555"/>
      <c r="AL114" s="555"/>
      <c r="AM114" s="555"/>
      <c r="AN114" s="555"/>
      <c r="AO114" s="555"/>
      <c r="AP114" s="555"/>
      <c r="AQ114" s="555"/>
      <c r="AR114" s="555"/>
      <c r="AS114" s="555"/>
      <c r="AT114" s="555"/>
      <c r="AU114" s="555"/>
      <c r="AV114" s="555"/>
      <c r="AW114" s="555"/>
      <c r="AX114" s="555"/>
      <c r="AY114" s="555"/>
      <c r="AZ114" s="555"/>
      <c r="BA114" s="555"/>
      <c r="BB114" s="555"/>
      <c r="BC114" s="555"/>
      <c r="BD114" s="561"/>
    </row>
    <row r="115" spans="1:56" ht="48.75" customHeight="1">
      <c r="A115" s="385" t="s">
        <v>646</v>
      </c>
      <c r="B115" s="276" t="s">
        <v>334</v>
      </c>
      <c r="C115" s="294" t="s">
        <v>117</v>
      </c>
      <c r="D115" s="403" t="s">
        <v>16</v>
      </c>
      <c r="E115" s="403">
        <v>1</v>
      </c>
      <c r="F115" s="219" t="s">
        <v>2</v>
      </c>
      <c r="G115" s="219"/>
      <c r="H115" s="13">
        <v>0</v>
      </c>
      <c r="I115" s="13">
        <v>2377.09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/>
      <c r="S115" s="13"/>
      <c r="T115" s="13"/>
      <c r="U115" s="13"/>
      <c r="V115" s="13"/>
      <c r="W115" s="13"/>
      <c r="X115" s="13"/>
      <c r="Y115" s="13"/>
      <c r="Z115" s="56">
        <v>0</v>
      </c>
      <c r="AA115" s="56">
        <v>0</v>
      </c>
      <c r="AB115" s="56">
        <v>2377.09</v>
      </c>
      <c r="AC115" s="285" t="s">
        <v>374</v>
      </c>
      <c r="AD115" s="285" t="s">
        <v>335</v>
      </c>
      <c r="AE115" s="297"/>
      <c r="AF115" s="294" t="s">
        <v>358</v>
      </c>
      <c r="AG115" s="409">
        <v>17.55</v>
      </c>
      <c r="AH115" s="409"/>
      <c r="AI115" s="409">
        <v>17.55</v>
      </c>
      <c r="AJ115" s="409"/>
      <c r="AK115" s="409"/>
      <c r="AL115" s="409"/>
      <c r="AM115" s="409"/>
      <c r="AN115" s="409"/>
      <c r="AO115" s="409"/>
      <c r="AP115" s="409"/>
      <c r="AQ115" s="409"/>
      <c r="AR115" s="409">
        <v>89.92</v>
      </c>
      <c r="AS115" s="409"/>
      <c r="AT115" s="409">
        <v>89.92</v>
      </c>
      <c r="AU115" s="409"/>
      <c r="AV115" s="409"/>
      <c r="AW115" s="409"/>
      <c r="AX115" s="409"/>
      <c r="AY115" s="409"/>
      <c r="AZ115" s="409"/>
      <c r="BA115" s="409"/>
      <c r="BB115" s="409"/>
      <c r="BC115" s="409">
        <v>2019</v>
      </c>
      <c r="BD115" s="546">
        <v>26.435609430604984</v>
      </c>
    </row>
    <row r="116" spans="1:56" ht="48.75" customHeight="1">
      <c r="A116" s="386"/>
      <c r="B116" s="277"/>
      <c r="C116" s="295"/>
      <c r="D116" s="404"/>
      <c r="E116" s="404"/>
      <c r="F116" s="219" t="s">
        <v>18</v>
      </c>
      <c r="G116" s="219"/>
      <c r="H116" s="13"/>
      <c r="I116" s="13">
        <v>2258.2355000000002</v>
      </c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56">
        <v>0</v>
      </c>
      <c r="AA116" s="56">
        <v>0</v>
      </c>
      <c r="AB116" s="56">
        <v>2258.2355000000002</v>
      </c>
      <c r="AC116" s="298"/>
      <c r="AD116" s="298"/>
      <c r="AE116" s="316"/>
      <c r="AF116" s="295"/>
      <c r="AG116" s="410"/>
      <c r="AH116" s="410"/>
      <c r="AI116" s="410"/>
      <c r="AJ116" s="410"/>
      <c r="AK116" s="410"/>
      <c r="AL116" s="410"/>
      <c r="AM116" s="410"/>
      <c r="AN116" s="410"/>
      <c r="AO116" s="410"/>
      <c r="AP116" s="410"/>
      <c r="AQ116" s="410"/>
      <c r="AR116" s="410"/>
      <c r="AS116" s="410"/>
      <c r="AT116" s="410"/>
      <c r="AU116" s="410"/>
      <c r="AV116" s="410"/>
      <c r="AW116" s="410"/>
      <c r="AX116" s="410"/>
      <c r="AY116" s="410"/>
      <c r="AZ116" s="410"/>
      <c r="BA116" s="410"/>
      <c r="BB116" s="410"/>
      <c r="BC116" s="410"/>
      <c r="BD116" s="547"/>
    </row>
    <row r="117" spans="1:56" ht="48.75" customHeight="1">
      <c r="A117" s="386"/>
      <c r="B117" s="277"/>
      <c r="C117" s="295"/>
      <c r="D117" s="404"/>
      <c r="E117" s="404"/>
      <c r="F117" s="219" t="s">
        <v>48</v>
      </c>
      <c r="G117" s="219"/>
      <c r="H117" s="13"/>
      <c r="I117" s="13">
        <v>118.85450000000002</v>
      </c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56">
        <v>0</v>
      </c>
      <c r="AA117" s="56">
        <v>0</v>
      </c>
      <c r="AB117" s="56">
        <v>118.85450000000002</v>
      </c>
      <c r="AC117" s="298"/>
      <c r="AD117" s="298"/>
      <c r="AE117" s="316"/>
      <c r="AF117" s="295"/>
      <c r="AG117" s="410"/>
      <c r="AH117" s="410"/>
      <c r="AI117" s="410"/>
      <c r="AJ117" s="410"/>
      <c r="AK117" s="410"/>
      <c r="AL117" s="410"/>
      <c r="AM117" s="410"/>
      <c r="AN117" s="410"/>
      <c r="AO117" s="410"/>
      <c r="AP117" s="410"/>
      <c r="AQ117" s="410"/>
      <c r="AR117" s="410"/>
      <c r="AS117" s="410"/>
      <c r="AT117" s="410"/>
      <c r="AU117" s="410"/>
      <c r="AV117" s="410"/>
      <c r="AW117" s="410"/>
      <c r="AX117" s="410"/>
      <c r="AY117" s="410"/>
      <c r="AZ117" s="410"/>
      <c r="BA117" s="410"/>
      <c r="BB117" s="410"/>
      <c r="BC117" s="410"/>
      <c r="BD117" s="547"/>
    </row>
    <row r="118" spans="1:56" ht="48.75" customHeight="1">
      <c r="A118" s="387"/>
      <c r="B118" s="278"/>
      <c r="C118" s="296"/>
      <c r="D118" s="405"/>
      <c r="E118" s="405"/>
      <c r="F118" s="219" t="s">
        <v>14</v>
      </c>
      <c r="G118" s="219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56">
        <v>0</v>
      </c>
      <c r="AA118" s="56">
        <v>0</v>
      </c>
      <c r="AB118" s="56">
        <v>0</v>
      </c>
      <c r="AC118" s="299"/>
      <c r="AD118" s="299"/>
      <c r="AE118" s="317"/>
      <c r="AF118" s="296"/>
      <c r="AG118" s="411"/>
      <c r="AH118" s="411"/>
      <c r="AI118" s="411"/>
      <c r="AJ118" s="411"/>
      <c r="AK118" s="411"/>
      <c r="AL118" s="411"/>
      <c r="AM118" s="411"/>
      <c r="AN118" s="411"/>
      <c r="AO118" s="411"/>
      <c r="AP118" s="411"/>
      <c r="AQ118" s="411"/>
      <c r="AR118" s="411"/>
      <c r="AS118" s="411"/>
      <c r="AT118" s="411"/>
      <c r="AU118" s="411"/>
      <c r="AV118" s="411"/>
      <c r="AW118" s="411"/>
      <c r="AX118" s="411"/>
      <c r="AY118" s="411"/>
      <c r="AZ118" s="411"/>
      <c r="BA118" s="411"/>
      <c r="BB118" s="411"/>
      <c r="BC118" s="411"/>
      <c r="BD118" s="548"/>
    </row>
    <row r="119" spans="1:56">
      <c r="A119" s="385" t="s">
        <v>647</v>
      </c>
      <c r="B119" s="276" t="s">
        <v>336</v>
      </c>
      <c r="C119" s="294" t="s">
        <v>117</v>
      </c>
      <c r="D119" s="403" t="s">
        <v>16</v>
      </c>
      <c r="E119" s="403">
        <v>1</v>
      </c>
      <c r="F119" s="219" t="s">
        <v>2</v>
      </c>
      <c r="G119" s="219"/>
      <c r="H119" s="13">
        <v>0</v>
      </c>
      <c r="I119" s="13">
        <v>3086.36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/>
      <c r="S119" s="13"/>
      <c r="T119" s="13"/>
      <c r="U119" s="13"/>
      <c r="V119" s="13"/>
      <c r="W119" s="13"/>
      <c r="X119" s="13"/>
      <c r="Y119" s="13"/>
      <c r="Z119" s="56">
        <v>0</v>
      </c>
      <c r="AA119" s="56">
        <v>0</v>
      </c>
      <c r="AB119" s="56">
        <v>3086.36</v>
      </c>
      <c r="AC119" s="285" t="s">
        <v>374</v>
      </c>
      <c r="AD119" s="285" t="s">
        <v>335</v>
      </c>
      <c r="AE119" s="315"/>
      <c r="AF119" s="294" t="s">
        <v>358</v>
      </c>
      <c r="AG119" s="409">
        <v>22.99</v>
      </c>
      <c r="AH119" s="409"/>
      <c r="AI119" s="409">
        <v>22.99</v>
      </c>
      <c r="AJ119" s="409"/>
      <c r="AK119" s="409"/>
      <c r="AL119" s="409"/>
      <c r="AM119" s="409"/>
      <c r="AN119" s="409"/>
      <c r="AO119" s="409"/>
      <c r="AP119" s="409"/>
      <c r="AQ119" s="409"/>
      <c r="AR119" s="409">
        <v>117.76</v>
      </c>
      <c r="AS119" s="409"/>
      <c r="AT119" s="409">
        <v>117.76</v>
      </c>
      <c r="AU119" s="409"/>
      <c r="AV119" s="409"/>
      <c r="AW119" s="409"/>
      <c r="AX119" s="409"/>
      <c r="AY119" s="409"/>
      <c r="AZ119" s="409"/>
      <c r="BA119" s="409"/>
      <c r="BB119" s="409"/>
      <c r="BC119" s="409">
        <v>2019</v>
      </c>
      <c r="BD119" s="546">
        <v>26.208899456521738</v>
      </c>
    </row>
    <row r="120" spans="1:56">
      <c r="A120" s="386"/>
      <c r="B120" s="277"/>
      <c r="C120" s="295"/>
      <c r="D120" s="404"/>
      <c r="E120" s="404"/>
      <c r="F120" s="219" t="s">
        <v>18</v>
      </c>
      <c r="G120" s="219"/>
      <c r="H120" s="13"/>
      <c r="I120" s="13">
        <v>2932.0419999999999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56">
        <v>0</v>
      </c>
      <c r="AA120" s="56">
        <v>0</v>
      </c>
      <c r="AB120" s="56">
        <v>2932.0419999999999</v>
      </c>
      <c r="AC120" s="298"/>
      <c r="AD120" s="298"/>
      <c r="AE120" s="316"/>
      <c r="AF120" s="295"/>
      <c r="AG120" s="410"/>
      <c r="AH120" s="410"/>
      <c r="AI120" s="410"/>
      <c r="AJ120" s="410"/>
      <c r="AK120" s="410"/>
      <c r="AL120" s="410"/>
      <c r="AM120" s="410"/>
      <c r="AN120" s="410"/>
      <c r="AO120" s="410"/>
      <c r="AP120" s="410"/>
      <c r="AQ120" s="410"/>
      <c r="AR120" s="410"/>
      <c r="AS120" s="410"/>
      <c r="AT120" s="410"/>
      <c r="AU120" s="410"/>
      <c r="AV120" s="410"/>
      <c r="AW120" s="410"/>
      <c r="AX120" s="410"/>
      <c r="AY120" s="410"/>
      <c r="AZ120" s="410"/>
      <c r="BA120" s="410"/>
      <c r="BB120" s="410"/>
      <c r="BC120" s="410"/>
      <c r="BD120" s="547"/>
    </row>
    <row r="121" spans="1:56">
      <c r="A121" s="386"/>
      <c r="B121" s="277"/>
      <c r="C121" s="295"/>
      <c r="D121" s="404"/>
      <c r="E121" s="404"/>
      <c r="F121" s="219" t="s">
        <v>48</v>
      </c>
      <c r="G121" s="219"/>
      <c r="H121" s="13"/>
      <c r="I121" s="13">
        <v>154.31800000000001</v>
      </c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56">
        <v>0</v>
      </c>
      <c r="AA121" s="56">
        <v>0</v>
      </c>
      <c r="AB121" s="56">
        <v>154.31800000000001</v>
      </c>
      <c r="AC121" s="298"/>
      <c r="AD121" s="298"/>
      <c r="AE121" s="316"/>
      <c r="AF121" s="295"/>
      <c r="AG121" s="410"/>
      <c r="AH121" s="410"/>
      <c r="AI121" s="410"/>
      <c r="AJ121" s="410"/>
      <c r="AK121" s="410"/>
      <c r="AL121" s="410"/>
      <c r="AM121" s="410"/>
      <c r="AN121" s="410"/>
      <c r="AO121" s="410"/>
      <c r="AP121" s="410"/>
      <c r="AQ121" s="410"/>
      <c r="AR121" s="410"/>
      <c r="AS121" s="410"/>
      <c r="AT121" s="410"/>
      <c r="AU121" s="410"/>
      <c r="AV121" s="410"/>
      <c r="AW121" s="410"/>
      <c r="AX121" s="410"/>
      <c r="AY121" s="410"/>
      <c r="AZ121" s="410"/>
      <c r="BA121" s="410"/>
      <c r="BB121" s="410"/>
      <c r="BC121" s="410"/>
      <c r="BD121" s="547"/>
    </row>
    <row r="122" spans="1:56" ht="31.5">
      <c r="A122" s="387"/>
      <c r="B122" s="278"/>
      <c r="C122" s="296"/>
      <c r="D122" s="405"/>
      <c r="E122" s="405"/>
      <c r="F122" s="219" t="s">
        <v>14</v>
      </c>
      <c r="G122" s="219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56">
        <v>0</v>
      </c>
      <c r="AA122" s="56">
        <v>0</v>
      </c>
      <c r="AB122" s="56">
        <v>0</v>
      </c>
      <c r="AC122" s="299"/>
      <c r="AD122" s="299"/>
      <c r="AE122" s="317"/>
      <c r="AF122" s="296"/>
      <c r="AG122" s="411"/>
      <c r="AH122" s="411"/>
      <c r="AI122" s="411"/>
      <c r="AJ122" s="411"/>
      <c r="AK122" s="411"/>
      <c r="AL122" s="411"/>
      <c r="AM122" s="411"/>
      <c r="AN122" s="411"/>
      <c r="AO122" s="411"/>
      <c r="AP122" s="411"/>
      <c r="AQ122" s="411"/>
      <c r="AR122" s="411"/>
      <c r="AS122" s="411"/>
      <c r="AT122" s="411"/>
      <c r="AU122" s="411"/>
      <c r="AV122" s="411"/>
      <c r="AW122" s="411"/>
      <c r="AX122" s="411"/>
      <c r="AY122" s="411"/>
      <c r="AZ122" s="411"/>
      <c r="BA122" s="411"/>
      <c r="BB122" s="411"/>
      <c r="BC122" s="411"/>
      <c r="BD122" s="548"/>
    </row>
    <row r="123" spans="1:56">
      <c r="A123" s="385" t="s">
        <v>648</v>
      </c>
      <c r="B123" s="276" t="s">
        <v>337</v>
      </c>
      <c r="C123" s="294" t="s">
        <v>117</v>
      </c>
      <c r="D123" s="403" t="s">
        <v>16</v>
      </c>
      <c r="E123" s="403">
        <v>1</v>
      </c>
      <c r="F123" s="219" t="s">
        <v>2</v>
      </c>
      <c r="G123" s="219"/>
      <c r="H123" s="13">
        <v>0</v>
      </c>
      <c r="I123" s="13">
        <v>1815.38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/>
      <c r="S123" s="13"/>
      <c r="T123" s="13"/>
      <c r="U123" s="13"/>
      <c r="V123" s="13"/>
      <c r="W123" s="13"/>
      <c r="X123" s="13"/>
      <c r="Y123" s="13"/>
      <c r="Z123" s="56">
        <v>0</v>
      </c>
      <c r="AA123" s="56">
        <v>0</v>
      </c>
      <c r="AB123" s="56">
        <v>1815.38</v>
      </c>
      <c r="AC123" s="285" t="s">
        <v>374</v>
      </c>
      <c r="AD123" s="285" t="s">
        <v>335</v>
      </c>
      <c r="AE123" s="315"/>
      <c r="AF123" s="294" t="s">
        <v>358</v>
      </c>
      <c r="AG123" s="409">
        <v>15.05</v>
      </c>
      <c r="AH123" s="409"/>
      <c r="AI123" s="409">
        <v>15.05</v>
      </c>
      <c r="AJ123" s="409"/>
      <c r="AK123" s="409"/>
      <c r="AL123" s="409"/>
      <c r="AM123" s="409"/>
      <c r="AN123" s="409"/>
      <c r="AO123" s="409"/>
      <c r="AP123" s="409"/>
      <c r="AQ123" s="409"/>
      <c r="AR123" s="409">
        <v>77.08</v>
      </c>
      <c r="AS123" s="409"/>
      <c r="AT123" s="409">
        <v>77.08</v>
      </c>
      <c r="AU123" s="409"/>
      <c r="AV123" s="409"/>
      <c r="AW123" s="409"/>
      <c r="AX123" s="409"/>
      <c r="AY123" s="409"/>
      <c r="AZ123" s="409"/>
      <c r="BA123" s="409"/>
      <c r="BB123" s="409"/>
      <c r="BC123" s="409">
        <v>2019</v>
      </c>
      <c r="BD123" s="546">
        <v>23.551894135962637</v>
      </c>
    </row>
    <row r="124" spans="1:56">
      <c r="A124" s="386"/>
      <c r="B124" s="277"/>
      <c r="C124" s="295"/>
      <c r="D124" s="404"/>
      <c r="E124" s="404"/>
      <c r="F124" s="219" t="s">
        <v>18</v>
      </c>
      <c r="G124" s="219"/>
      <c r="H124" s="13"/>
      <c r="I124" s="13">
        <v>1724.6110000000001</v>
      </c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56">
        <v>0</v>
      </c>
      <c r="AA124" s="56">
        <v>0</v>
      </c>
      <c r="AB124" s="56">
        <v>1724.6110000000001</v>
      </c>
      <c r="AC124" s="298"/>
      <c r="AD124" s="298"/>
      <c r="AE124" s="316"/>
      <c r="AF124" s="295"/>
      <c r="AG124" s="410"/>
      <c r="AH124" s="410"/>
      <c r="AI124" s="410"/>
      <c r="AJ124" s="410"/>
      <c r="AK124" s="410"/>
      <c r="AL124" s="410"/>
      <c r="AM124" s="410"/>
      <c r="AN124" s="410"/>
      <c r="AO124" s="410"/>
      <c r="AP124" s="410"/>
      <c r="AQ124" s="410"/>
      <c r="AR124" s="410"/>
      <c r="AS124" s="410"/>
      <c r="AT124" s="410"/>
      <c r="AU124" s="410"/>
      <c r="AV124" s="410"/>
      <c r="AW124" s="410"/>
      <c r="AX124" s="410"/>
      <c r="AY124" s="410"/>
      <c r="AZ124" s="410"/>
      <c r="BA124" s="410"/>
      <c r="BB124" s="410"/>
      <c r="BC124" s="410"/>
      <c r="BD124" s="547"/>
    </row>
    <row r="125" spans="1:56">
      <c r="A125" s="386"/>
      <c r="B125" s="277"/>
      <c r="C125" s="295"/>
      <c r="D125" s="404"/>
      <c r="E125" s="404"/>
      <c r="F125" s="219" t="s">
        <v>48</v>
      </c>
      <c r="G125" s="219"/>
      <c r="H125" s="13"/>
      <c r="I125" s="13">
        <v>90.769000000000005</v>
      </c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56">
        <v>0</v>
      </c>
      <c r="AA125" s="56">
        <v>0</v>
      </c>
      <c r="AB125" s="56">
        <v>90.769000000000005</v>
      </c>
      <c r="AC125" s="298"/>
      <c r="AD125" s="298"/>
      <c r="AE125" s="316"/>
      <c r="AF125" s="295"/>
      <c r="AG125" s="410"/>
      <c r="AH125" s="410"/>
      <c r="AI125" s="410"/>
      <c r="AJ125" s="410"/>
      <c r="AK125" s="410"/>
      <c r="AL125" s="410"/>
      <c r="AM125" s="410"/>
      <c r="AN125" s="410"/>
      <c r="AO125" s="410"/>
      <c r="AP125" s="410"/>
      <c r="AQ125" s="410"/>
      <c r="AR125" s="410"/>
      <c r="AS125" s="410"/>
      <c r="AT125" s="410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547"/>
    </row>
    <row r="126" spans="1:56" ht="31.5">
      <c r="A126" s="387"/>
      <c r="B126" s="278"/>
      <c r="C126" s="296"/>
      <c r="D126" s="405"/>
      <c r="E126" s="405"/>
      <c r="F126" s="219" t="s">
        <v>14</v>
      </c>
      <c r="G126" s="219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56">
        <v>0</v>
      </c>
      <c r="AA126" s="56">
        <v>0</v>
      </c>
      <c r="AB126" s="56">
        <v>0</v>
      </c>
      <c r="AC126" s="299"/>
      <c r="AD126" s="299"/>
      <c r="AE126" s="317"/>
      <c r="AF126" s="296"/>
      <c r="AG126" s="411"/>
      <c r="AH126" s="411"/>
      <c r="AI126" s="411"/>
      <c r="AJ126" s="411"/>
      <c r="AK126" s="411"/>
      <c r="AL126" s="411"/>
      <c r="AM126" s="411"/>
      <c r="AN126" s="411"/>
      <c r="AO126" s="411"/>
      <c r="AP126" s="411"/>
      <c r="AQ126" s="411"/>
      <c r="AR126" s="411"/>
      <c r="AS126" s="411"/>
      <c r="AT126" s="411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548"/>
    </row>
    <row r="127" spans="1:56" ht="15.75" customHeight="1" collapsed="1">
      <c r="A127" s="388" t="s">
        <v>30</v>
      </c>
      <c r="B127" s="264" t="s">
        <v>263</v>
      </c>
      <c r="C127" s="265"/>
      <c r="D127" s="265"/>
      <c r="E127" s="266"/>
      <c r="F127" s="16" t="s">
        <v>2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14475.01</v>
      </c>
      <c r="N127" s="16">
        <v>14894.79</v>
      </c>
      <c r="O127" s="16">
        <v>15326.74</v>
      </c>
      <c r="P127" s="16">
        <v>0</v>
      </c>
      <c r="Q127" s="16">
        <v>0</v>
      </c>
      <c r="R127" s="16"/>
      <c r="S127" s="16"/>
      <c r="T127" s="16"/>
      <c r="U127" s="16"/>
      <c r="V127" s="16"/>
      <c r="W127" s="16"/>
      <c r="X127" s="16"/>
      <c r="Y127" s="16"/>
      <c r="Z127" s="16">
        <v>44696.54</v>
      </c>
      <c r="AA127" s="16">
        <v>0</v>
      </c>
      <c r="AB127" s="16">
        <v>44696.54</v>
      </c>
      <c r="AC127" s="465"/>
      <c r="AD127" s="231"/>
      <c r="AE127" s="465"/>
      <c r="AF127" s="533"/>
      <c r="AG127" s="533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533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533"/>
      <c r="BD127" s="533"/>
    </row>
    <row r="128" spans="1:56">
      <c r="A128" s="389"/>
      <c r="B128" s="267"/>
      <c r="C128" s="268"/>
      <c r="D128" s="268"/>
      <c r="E128" s="269"/>
      <c r="F128" s="16" t="s">
        <v>18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/>
      <c r="S128" s="16"/>
      <c r="T128" s="16"/>
      <c r="U128" s="16"/>
      <c r="V128" s="16"/>
      <c r="W128" s="16"/>
      <c r="X128" s="16"/>
      <c r="Y128" s="16"/>
      <c r="Z128" s="16">
        <v>0</v>
      </c>
      <c r="AA128" s="16">
        <v>0</v>
      </c>
      <c r="AB128" s="16">
        <v>0</v>
      </c>
      <c r="AC128" s="466"/>
      <c r="AD128" s="232"/>
      <c r="AE128" s="466"/>
      <c r="AF128" s="534"/>
      <c r="AG128" s="534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534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534"/>
      <c r="BD128" s="534"/>
    </row>
    <row r="129" spans="1:56">
      <c r="A129" s="389"/>
      <c r="B129" s="267"/>
      <c r="C129" s="268"/>
      <c r="D129" s="268"/>
      <c r="E129" s="269"/>
      <c r="F129" s="16" t="s">
        <v>48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14475.01</v>
      </c>
      <c r="N129" s="16">
        <v>14894.79</v>
      </c>
      <c r="O129" s="16">
        <v>15326.74</v>
      </c>
      <c r="P129" s="16">
        <v>0</v>
      </c>
      <c r="Q129" s="16">
        <v>0</v>
      </c>
      <c r="R129" s="16"/>
      <c r="S129" s="16"/>
      <c r="T129" s="16"/>
      <c r="U129" s="16"/>
      <c r="V129" s="16"/>
      <c r="W129" s="16"/>
      <c r="X129" s="16"/>
      <c r="Y129" s="16"/>
      <c r="Z129" s="16">
        <v>44696.54</v>
      </c>
      <c r="AA129" s="16">
        <v>0</v>
      </c>
      <c r="AB129" s="16">
        <v>44696.54</v>
      </c>
      <c r="AC129" s="466"/>
      <c r="AD129" s="232"/>
      <c r="AE129" s="466"/>
      <c r="AF129" s="534"/>
      <c r="AG129" s="534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534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534"/>
      <c r="BD129" s="534"/>
    </row>
    <row r="130" spans="1:56">
      <c r="A130" s="390"/>
      <c r="B130" s="270"/>
      <c r="C130" s="271"/>
      <c r="D130" s="271"/>
      <c r="E130" s="272"/>
      <c r="F130" s="16" t="s">
        <v>14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/>
      <c r="S130" s="16"/>
      <c r="T130" s="16"/>
      <c r="U130" s="16"/>
      <c r="V130" s="16"/>
      <c r="W130" s="16"/>
      <c r="X130" s="16"/>
      <c r="Y130" s="16"/>
      <c r="Z130" s="16">
        <v>0</v>
      </c>
      <c r="AA130" s="16">
        <v>0</v>
      </c>
      <c r="AB130" s="16">
        <v>0</v>
      </c>
      <c r="AC130" s="467"/>
      <c r="AD130" s="233"/>
      <c r="AE130" s="467"/>
      <c r="AF130" s="535"/>
      <c r="AG130" s="535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535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535"/>
      <c r="BD130" s="535"/>
    </row>
    <row r="131" spans="1:56" ht="15.75" customHeight="1">
      <c r="A131" s="385" t="s">
        <v>537</v>
      </c>
      <c r="B131" s="276" t="s">
        <v>170</v>
      </c>
      <c r="C131" s="297" t="s">
        <v>331</v>
      </c>
      <c r="D131" s="403" t="s">
        <v>200</v>
      </c>
      <c r="E131" s="403">
        <v>3</v>
      </c>
      <c r="F131" s="219" t="s">
        <v>2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14475.01</v>
      </c>
      <c r="N131" s="13">
        <v>14894.79</v>
      </c>
      <c r="O131" s="13">
        <v>15326.74</v>
      </c>
      <c r="P131" s="13">
        <v>0</v>
      </c>
      <c r="Q131" s="13">
        <v>0</v>
      </c>
      <c r="R131" s="13"/>
      <c r="S131" s="13"/>
      <c r="T131" s="13"/>
      <c r="U131" s="13"/>
      <c r="V131" s="13"/>
      <c r="W131" s="13"/>
      <c r="X131" s="13"/>
      <c r="Y131" s="13"/>
      <c r="Z131" s="56">
        <v>44696.54</v>
      </c>
      <c r="AA131" s="56">
        <v>0</v>
      </c>
      <c r="AB131" s="56">
        <v>44696.54</v>
      </c>
      <c r="AC131" s="285" t="s">
        <v>402</v>
      </c>
      <c r="AD131" s="285" t="s">
        <v>332</v>
      </c>
      <c r="AE131" s="315"/>
      <c r="AF131" s="409"/>
      <c r="AG131" s="409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409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409"/>
      <c r="BD131" s="409"/>
    </row>
    <row r="132" spans="1:56">
      <c r="A132" s="386"/>
      <c r="B132" s="277"/>
      <c r="C132" s="298"/>
      <c r="D132" s="404"/>
      <c r="E132" s="404"/>
      <c r="F132" s="219" t="s">
        <v>18</v>
      </c>
      <c r="G132" s="219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56">
        <v>0</v>
      </c>
      <c r="AA132" s="56">
        <v>0</v>
      </c>
      <c r="AB132" s="56">
        <v>0</v>
      </c>
      <c r="AC132" s="298"/>
      <c r="AD132" s="298"/>
      <c r="AE132" s="316"/>
      <c r="AF132" s="410"/>
      <c r="AG132" s="410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410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410"/>
      <c r="BD132" s="410"/>
    </row>
    <row r="133" spans="1:56">
      <c r="A133" s="386"/>
      <c r="B133" s="277"/>
      <c r="C133" s="298"/>
      <c r="D133" s="404"/>
      <c r="E133" s="404"/>
      <c r="F133" s="219" t="s">
        <v>48</v>
      </c>
      <c r="G133" s="219"/>
      <c r="H133" s="13"/>
      <c r="I133" s="13"/>
      <c r="J133" s="13"/>
      <c r="K133" s="13"/>
      <c r="L133" s="13"/>
      <c r="M133" s="13">
        <v>14475.01</v>
      </c>
      <c r="N133" s="13">
        <v>14894.79</v>
      </c>
      <c r="O133" s="13">
        <v>15326.74</v>
      </c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56">
        <v>44696.54</v>
      </c>
      <c r="AA133" s="56">
        <v>0</v>
      </c>
      <c r="AB133" s="56">
        <v>44696.54</v>
      </c>
      <c r="AC133" s="298"/>
      <c r="AD133" s="298"/>
      <c r="AE133" s="316"/>
      <c r="AF133" s="410"/>
      <c r="AG133" s="410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410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410"/>
      <c r="BD133" s="410"/>
    </row>
    <row r="134" spans="1:56" ht="31.5">
      <c r="A134" s="387"/>
      <c r="B134" s="278"/>
      <c r="C134" s="299"/>
      <c r="D134" s="405"/>
      <c r="E134" s="405"/>
      <c r="F134" s="219" t="s">
        <v>14</v>
      </c>
      <c r="G134" s="219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56">
        <v>0</v>
      </c>
      <c r="AA134" s="56">
        <v>0</v>
      </c>
      <c r="AB134" s="56">
        <v>0</v>
      </c>
      <c r="AC134" s="299"/>
      <c r="AD134" s="299"/>
      <c r="AE134" s="317"/>
      <c r="AF134" s="411"/>
      <c r="AG134" s="411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411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411"/>
      <c r="BD134" s="411"/>
    </row>
    <row r="135" spans="1:56">
      <c r="A135" s="372">
        <v>3</v>
      </c>
      <c r="B135" s="375" t="s">
        <v>274</v>
      </c>
      <c r="C135" s="376"/>
      <c r="D135" s="376"/>
      <c r="E135" s="377"/>
      <c r="F135" s="10" t="s">
        <v>2</v>
      </c>
      <c r="G135" s="11">
        <v>17696.748199999998</v>
      </c>
      <c r="H135" s="11">
        <v>40131.43</v>
      </c>
      <c r="I135" s="11">
        <v>67862.13</v>
      </c>
      <c r="J135" s="11">
        <v>66956.820000000007</v>
      </c>
      <c r="K135" s="11">
        <v>0</v>
      </c>
      <c r="L135" s="11">
        <v>0</v>
      </c>
      <c r="M135" s="11">
        <v>468254.45999999996</v>
      </c>
      <c r="N135" s="11">
        <v>495234.72</v>
      </c>
      <c r="O135" s="11">
        <v>509596.5</v>
      </c>
      <c r="P135" s="11">
        <v>525636.51</v>
      </c>
      <c r="Q135" s="11">
        <v>0</v>
      </c>
      <c r="R135" s="11"/>
      <c r="S135" s="11"/>
      <c r="T135" s="11"/>
      <c r="U135" s="11"/>
      <c r="V135" s="11"/>
      <c r="W135" s="11"/>
      <c r="X135" s="11"/>
      <c r="Y135" s="11"/>
      <c r="Z135" s="11">
        <v>1998722.19</v>
      </c>
      <c r="AA135" s="11">
        <v>0</v>
      </c>
      <c r="AB135" s="11">
        <v>2173672.5700000003</v>
      </c>
      <c r="AC135" s="369"/>
      <c r="AD135" s="224"/>
      <c r="AE135" s="363"/>
      <c r="AF135" s="363"/>
      <c r="AG135" s="363"/>
      <c r="AH135" s="363"/>
      <c r="AI135" s="363"/>
      <c r="AJ135" s="363"/>
      <c r="AK135" s="363"/>
      <c r="AL135" s="363"/>
      <c r="AM135" s="363"/>
      <c r="AN135" s="363"/>
      <c r="AO135" s="363"/>
      <c r="AP135" s="363"/>
      <c r="AQ135" s="363"/>
      <c r="AR135" s="363"/>
      <c r="AS135" s="363"/>
      <c r="AT135" s="363"/>
      <c r="AU135" s="363"/>
      <c r="AV135" s="363"/>
      <c r="AW135" s="363"/>
      <c r="AX135" s="363"/>
      <c r="AY135" s="363"/>
      <c r="AZ135" s="363"/>
      <c r="BA135" s="363"/>
      <c r="BB135" s="363"/>
      <c r="BC135" s="363"/>
      <c r="BD135" s="363"/>
    </row>
    <row r="136" spans="1:56">
      <c r="A136" s="373"/>
      <c r="B136" s="378"/>
      <c r="C136" s="379"/>
      <c r="D136" s="379"/>
      <c r="E136" s="380"/>
      <c r="F136" s="10" t="s">
        <v>18</v>
      </c>
      <c r="G136" s="11">
        <v>16811.910789999998</v>
      </c>
      <c r="H136" s="11">
        <v>31486.809499999999</v>
      </c>
      <c r="I136" s="11">
        <v>40510.394</v>
      </c>
      <c r="J136" s="11">
        <v>0</v>
      </c>
      <c r="K136" s="11">
        <v>0</v>
      </c>
      <c r="L136" s="11">
        <v>0</v>
      </c>
      <c r="M136" s="11">
        <v>19236.559499999999</v>
      </c>
      <c r="N136" s="11">
        <v>19794.4185</v>
      </c>
      <c r="O136" s="11">
        <v>20368.455999999998</v>
      </c>
      <c r="P136" s="11">
        <v>22157.752499999995</v>
      </c>
      <c r="Q136" s="11">
        <v>0</v>
      </c>
      <c r="R136" s="11"/>
      <c r="S136" s="11"/>
      <c r="T136" s="11"/>
      <c r="U136" s="11"/>
      <c r="V136" s="11"/>
      <c r="W136" s="11"/>
      <c r="X136" s="11"/>
      <c r="Y136" s="11"/>
      <c r="Z136" s="11">
        <v>81557.186499999996</v>
      </c>
      <c r="AA136" s="11">
        <v>0</v>
      </c>
      <c r="AB136" s="11">
        <v>153554.39000000001</v>
      </c>
      <c r="AC136" s="455"/>
      <c r="AD136" s="225"/>
      <c r="AE136" s="364"/>
      <c r="AF136" s="364"/>
      <c r="AG136" s="364"/>
      <c r="AH136" s="364"/>
      <c r="AI136" s="364"/>
      <c r="AJ136" s="364"/>
      <c r="AK136" s="364"/>
      <c r="AL136" s="364"/>
      <c r="AM136" s="364"/>
      <c r="AN136" s="364"/>
      <c r="AO136" s="364"/>
      <c r="AP136" s="364"/>
      <c r="AQ136" s="364"/>
      <c r="AR136" s="364"/>
      <c r="AS136" s="364"/>
      <c r="AT136" s="364"/>
      <c r="AU136" s="364"/>
      <c r="AV136" s="364"/>
      <c r="AW136" s="364"/>
      <c r="AX136" s="364"/>
      <c r="AY136" s="364"/>
      <c r="AZ136" s="364"/>
      <c r="BA136" s="364"/>
      <c r="BB136" s="364"/>
      <c r="BC136" s="364"/>
      <c r="BD136" s="364"/>
    </row>
    <row r="137" spans="1:56">
      <c r="A137" s="373"/>
      <c r="B137" s="378"/>
      <c r="C137" s="379"/>
      <c r="D137" s="379"/>
      <c r="E137" s="380"/>
      <c r="F137" s="10" t="s">
        <v>48</v>
      </c>
      <c r="G137" s="11">
        <v>884.83741000000009</v>
      </c>
      <c r="H137" s="11">
        <v>1657.2005000000001</v>
      </c>
      <c r="I137" s="11">
        <v>2132.1260000000002</v>
      </c>
      <c r="J137" s="11">
        <v>0</v>
      </c>
      <c r="K137" s="11">
        <v>0</v>
      </c>
      <c r="L137" s="11">
        <v>0</v>
      </c>
      <c r="M137" s="11">
        <v>301247.14049999998</v>
      </c>
      <c r="N137" s="11">
        <v>323384.18150000001</v>
      </c>
      <c r="O137" s="11">
        <v>332762.31400000001</v>
      </c>
      <c r="P137" s="11">
        <v>342475.50750000001</v>
      </c>
      <c r="Q137" s="11">
        <v>0</v>
      </c>
      <c r="R137" s="11"/>
      <c r="S137" s="11"/>
      <c r="T137" s="11"/>
      <c r="U137" s="11"/>
      <c r="V137" s="11"/>
      <c r="W137" s="11"/>
      <c r="X137" s="11"/>
      <c r="Y137" s="11"/>
      <c r="Z137" s="11">
        <v>1299869.1435</v>
      </c>
      <c r="AA137" s="11">
        <v>0</v>
      </c>
      <c r="AB137" s="11">
        <v>1303658.47</v>
      </c>
      <c r="AC137" s="455"/>
      <c r="AD137" s="225"/>
      <c r="AE137" s="364"/>
      <c r="AF137" s="364"/>
      <c r="AG137" s="364"/>
      <c r="AH137" s="364"/>
      <c r="AI137" s="364"/>
      <c r="AJ137" s="364"/>
      <c r="AK137" s="364"/>
      <c r="AL137" s="364"/>
      <c r="AM137" s="364"/>
      <c r="AN137" s="364"/>
      <c r="AO137" s="364"/>
      <c r="AP137" s="364"/>
      <c r="AQ137" s="364"/>
      <c r="AR137" s="364"/>
      <c r="AS137" s="364"/>
      <c r="AT137" s="364"/>
      <c r="AU137" s="364"/>
      <c r="AV137" s="364"/>
      <c r="AW137" s="364"/>
      <c r="AX137" s="364"/>
      <c r="AY137" s="364"/>
      <c r="AZ137" s="364"/>
      <c r="BA137" s="364"/>
      <c r="BB137" s="364"/>
      <c r="BC137" s="364"/>
      <c r="BD137" s="364"/>
    </row>
    <row r="138" spans="1:56" ht="31.5">
      <c r="A138" s="374"/>
      <c r="B138" s="381"/>
      <c r="C138" s="382"/>
      <c r="D138" s="382"/>
      <c r="E138" s="383"/>
      <c r="F138" s="10" t="s">
        <v>14</v>
      </c>
      <c r="G138" s="11">
        <v>0</v>
      </c>
      <c r="H138" s="11">
        <v>6987.4199999999992</v>
      </c>
      <c r="I138" s="11">
        <v>25219.61</v>
      </c>
      <c r="J138" s="11">
        <v>66956.820000000007</v>
      </c>
      <c r="K138" s="11">
        <v>0</v>
      </c>
      <c r="L138" s="11">
        <v>0</v>
      </c>
      <c r="M138" s="11">
        <v>147770.76</v>
      </c>
      <c r="N138" s="11">
        <v>152056.12</v>
      </c>
      <c r="O138" s="11">
        <v>156465.72999999998</v>
      </c>
      <c r="P138" s="11">
        <v>161003.25</v>
      </c>
      <c r="Q138" s="11">
        <v>0</v>
      </c>
      <c r="R138" s="11"/>
      <c r="S138" s="11"/>
      <c r="T138" s="11"/>
      <c r="U138" s="11"/>
      <c r="V138" s="11"/>
      <c r="W138" s="11"/>
      <c r="X138" s="11"/>
      <c r="Y138" s="11"/>
      <c r="Z138" s="11">
        <v>617295.86</v>
      </c>
      <c r="AA138" s="11">
        <v>0</v>
      </c>
      <c r="AB138" s="11">
        <v>716459.71</v>
      </c>
      <c r="AC138" s="456"/>
      <c r="AD138" s="226"/>
      <c r="AE138" s="365"/>
      <c r="AF138" s="365"/>
      <c r="AG138" s="365"/>
      <c r="AH138" s="365"/>
      <c r="AI138" s="365"/>
      <c r="AJ138" s="365"/>
      <c r="AK138" s="365"/>
      <c r="AL138" s="365"/>
      <c r="AM138" s="365"/>
      <c r="AN138" s="365"/>
      <c r="AO138" s="365"/>
      <c r="AP138" s="365"/>
      <c r="AQ138" s="365"/>
      <c r="AR138" s="365"/>
      <c r="AS138" s="365"/>
      <c r="AT138" s="365"/>
      <c r="AU138" s="365"/>
      <c r="AV138" s="365"/>
      <c r="AW138" s="365"/>
      <c r="AX138" s="365"/>
      <c r="AY138" s="365"/>
      <c r="AZ138" s="365"/>
      <c r="BA138" s="365"/>
      <c r="BB138" s="365"/>
      <c r="BC138" s="365"/>
      <c r="BD138" s="365"/>
    </row>
    <row r="139" spans="1:56">
      <c r="A139" s="388" t="s">
        <v>26</v>
      </c>
      <c r="B139" s="264" t="s">
        <v>253</v>
      </c>
      <c r="C139" s="265"/>
      <c r="D139" s="265"/>
      <c r="E139" s="266"/>
      <c r="F139" s="16" t="s">
        <v>2</v>
      </c>
      <c r="G139" s="16">
        <v>0</v>
      </c>
      <c r="H139" s="16">
        <v>5731.3499999999995</v>
      </c>
      <c r="I139" s="16">
        <v>23905.760000000002</v>
      </c>
      <c r="J139" s="16">
        <v>65601.290000000008</v>
      </c>
      <c r="K139" s="16">
        <v>0</v>
      </c>
      <c r="L139" s="16">
        <v>0</v>
      </c>
      <c r="M139" s="16">
        <v>147770.76</v>
      </c>
      <c r="N139" s="16">
        <v>152056.12</v>
      </c>
      <c r="O139" s="16">
        <v>156465.72999999998</v>
      </c>
      <c r="P139" s="16">
        <v>161003.25</v>
      </c>
      <c r="Q139" s="16">
        <v>0</v>
      </c>
      <c r="R139" s="16"/>
      <c r="S139" s="16"/>
      <c r="T139" s="16"/>
      <c r="U139" s="16"/>
      <c r="V139" s="16"/>
      <c r="W139" s="16"/>
      <c r="X139" s="16"/>
      <c r="Y139" s="16"/>
      <c r="Z139" s="16">
        <v>617295.86</v>
      </c>
      <c r="AA139" s="16">
        <v>0</v>
      </c>
      <c r="AB139" s="16">
        <v>712534.26</v>
      </c>
      <c r="AC139" s="465"/>
      <c r="AD139" s="231"/>
      <c r="AE139" s="465"/>
      <c r="AF139" s="533"/>
      <c r="AG139" s="533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533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533"/>
      <c r="BD139" s="533"/>
    </row>
    <row r="140" spans="1:56">
      <c r="A140" s="389"/>
      <c r="B140" s="267"/>
      <c r="C140" s="268"/>
      <c r="D140" s="268"/>
      <c r="E140" s="269"/>
      <c r="F140" s="16" t="s">
        <v>18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/>
      <c r="S140" s="16"/>
      <c r="T140" s="16"/>
      <c r="U140" s="16"/>
      <c r="V140" s="16"/>
      <c r="W140" s="16"/>
      <c r="X140" s="16"/>
      <c r="Y140" s="16"/>
      <c r="Z140" s="16">
        <v>0</v>
      </c>
      <c r="AA140" s="16">
        <v>0</v>
      </c>
      <c r="AB140" s="16">
        <v>0</v>
      </c>
      <c r="AC140" s="466"/>
      <c r="AD140" s="232"/>
      <c r="AE140" s="466"/>
      <c r="AF140" s="534"/>
      <c r="AG140" s="534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534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534"/>
      <c r="BD140" s="534"/>
    </row>
    <row r="141" spans="1:56">
      <c r="A141" s="389"/>
      <c r="B141" s="267"/>
      <c r="C141" s="268"/>
      <c r="D141" s="268"/>
      <c r="E141" s="269"/>
      <c r="F141" s="16" t="s">
        <v>48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/>
      <c r="S141" s="16"/>
      <c r="T141" s="16"/>
      <c r="U141" s="16"/>
      <c r="V141" s="16"/>
      <c r="W141" s="16"/>
      <c r="X141" s="16"/>
      <c r="Y141" s="16"/>
      <c r="Z141" s="16">
        <v>0</v>
      </c>
      <c r="AA141" s="16">
        <v>0</v>
      </c>
      <c r="AB141" s="16">
        <v>0</v>
      </c>
      <c r="AC141" s="466"/>
      <c r="AD141" s="232"/>
      <c r="AE141" s="466"/>
      <c r="AF141" s="534"/>
      <c r="AG141" s="534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534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534"/>
      <c r="BD141" s="534"/>
    </row>
    <row r="142" spans="1:56" ht="31.5">
      <c r="A142" s="390"/>
      <c r="B142" s="270"/>
      <c r="C142" s="271"/>
      <c r="D142" s="271"/>
      <c r="E142" s="272"/>
      <c r="F142" s="62" t="s">
        <v>14</v>
      </c>
      <c r="G142" s="16">
        <v>0</v>
      </c>
      <c r="H142" s="16">
        <v>5731.3499999999995</v>
      </c>
      <c r="I142" s="16">
        <v>23905.760000000002</v>
      </c>
      <c r="J142" s="16">
        <v>65601.290000000008</v>
      </c>
      <c r="K142" s="16">
        <v>0</v>
      </c>
      <c r="L142" s="16">
        <v>0</v>
      </c>
      <c r="M142" s="16">
        <v>147770.76</v>
      </c>
      <c r="N142" s="16">
        <v>152056.12</v>
      </c>
      <c r="O142" s="16">
        <v>156465.72999999998</v>
      </c>
      <c r="P142" s="16">
        <v>161003.25</v>
      </c>
      <c r="Q142" s="16">
        <v>0</v>
      </c>
      <c r="R142" s="16"/>
      <c r="S142" s="16"/>
      <c r="T142" s="16"/>
      <c r="U142" s="16"/>
      <c r="V142" s="16"/>
      <c r="W142" s="16"/>
      <c r="X142" s="16"/>
      <c r="Y142" s="16"/>
      <c r="Z142" s="16">
        <v>617295.86</v>
      </c>
      <c r="AA142" s="16">
        <v>0</v>
      </c>
      <c r="AB142" s="16">
        <v>712534.26</v>
      </c>
      <c r="AC142" s="467"/>
      <c r="AD142" s="233"/>
      <c r="AE142" s="467"/>
      <c r="AF142" s="535"/>
      <c r="AG142" s="535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535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535"/>
      <c r="BD142" s="535"/>
    </row>
    <row r="143" spans="1:56" ht="15.75" customHeight="1">
      <c r="A143" s="385" t="s">
        <v>543</v>
      </c>
      <c r="B143" s="276" t="s">
        <v>171</v>
      </c>
      <c r="C143" s="553" t="s">
        <v>115</v>
      </c>
      <c r="D143" s="303" t="s">
        <v>15</v>
      </c>
      <c r="E143" s="501">
        <v>29.632000000000001</v>
      </c>
      <c r="F143" s="219" t="s">
        <v>2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31340.27</v>
      </c>
      <c r="N143" s="13">
        <v>32249.14</v>
      </c>
      <c r="O143" s="13">
        <v>33184.36</v>
      </c>
      <c r="P143" s="13">
        <v>34146.71</v>
      </c>
      <c r="Q143" s="13">
        <v>0</v>
      </c>
      <c r="R143" s="13"/>
      <c r="S143" s="13"/>
      <c r="T143" s="13"/>
      <c r="U143" s="13"/>
      <c r="V143" s="13"/>
      <c r="W143" s="13"/>
      <c r="X143" s="13"/>
      <c r="Y143" s="13"/>
      <c r="Z143" s="56">
        <v>130920.48000000001</v>
      </c>
      <c r="AA143" s="56">
        <v>0</v>
      </c>
      <c r="AB143" s="56">
        <v>130920.48000000001</v>
      </c>
      <c r="AC143" s="553" t="s">
        <v>374</v>
      </c>
      <c r="AD143" s="553" t="s">
        <v>332</v>
      </c>
      <c r="AE143" s="553"/>
      <c r="AF143" s="553"/>
      <c r="AG143" s="553"/>
      <c r="AH143" s="553"/>
      <c r="AI143" s="553"/>
      <c r="AJ143" s="553"/>
      <c r="AK143" s="553"/>
      <c r="AL143" s="553"/>
      <c r="AM143" s="553"/>
      <c r="AN143" s="553"/>
      <c r="AO143" s="553"/>
      <c r="AP143" s="553"/>
      <c r="AQ143" s="553"/>
      <c r="AR143" s="553"/>
      <c r="AS143" s="553"/>
      <c r="AT143" s="553"/>
      <c r="AU143" s="553"/>
      <c r="AV143" s="553"/>
      <c r="AW143" s="553"/>
      <c r="AX143" s="553"/>
      <c r="AY143" s="553"/>
      <c r="AZ143" s="553"/>
      <c r="BA143" s="553"/>
      <c r="BB143" s="553"/>
      <c r="BC143" s="553"/>
      <c r="BD143" s="553"/>
    </row>
    <row r="144" spans="1:56">
      <c r="A144" s="386"/>
      <c r="B144" s="277"/>
      <c r="C144" s="554"/>
      <c r="D144" s="304"/>
      <c r="E144" s="502"/>
      <c r="F144" s="219" t="s">
        <v>18</v>
      </c>
      <c r="G144" s="219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56">
        <v>0</v>
      </c>
      <c r="AA144" s="56">
        <v>0</v>
      </c>
      <c r="AB144" s="56">
        <v>0</v>
      </c>
      <c r="AC144" s="554"/>
      <c r="AD144" s="554"/>
      <c r="AE144" s="554"/>
      <c r="AF144" s="554"/>
      <c r="AG144" s="554"/>
      <c r="AH144" s="554"/>
      <c r="AI144" s="554"/>
      <c r="AJ144" s="554"/>
      <c r="AK144" s="554"/>
      <c r="AL144" s="554"/>
      <c r="AM144" s="554"/>
      <c r="AN144" s="554"/>
      <c r="AO144" s="554"/>
      <c r="AP144" s="554"/>
      <c r="AQ144" s="554"/>
      <c r="AR144" s="554"/>
      <c r="AS144" s="554"/>
      <c r="AT144" s="554"/>
      <c r="AU144" s="554"/>
      <c r="AV144" s="554"/>
      <c r="AW144" s="554"/>
      <c r="AX144" s="554"/>
      <c r="AY144" s="554"/>
      <c r="AZ144" s="554"/>
      <c r="BA144" s="554"/>
      <c r="BB144" s="554"/>
      <c r="BC144" s="554"/>
      <c r="BD144" s="554"/>
    </row>
    <row r="145" spans="1:56">
      <c r="A145" s="386"/>
      <c r="B145" s="277"/>
      <c r="C145" s="554"/>
      <c r="D145" s="304"/>
      <c r="E145" s="502"/>
      <c r="F145" s="219" t="s">
        <v>48</v>
      </c>
      <c r="G145" s="219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56">
        <v>0</v>
      </c>
      <c r="AA145" s="56">
        <v>0</v>
      </c>
      <c r="AB145" s="56">
        <v>0</v>
      </c>
      <c r="AC145" s="554"/>
      <c r="AD145" s="554"/>
      <c r="AE145" s="554"/>
      <c r="AF145" s="554"/>
      <c r="AG145" s="554"/>
      <c r="AH145" s="554"/>
      <c r="AI145" s="554"/>
      <c r="AJ145" s="554"/>
      <c r="AK145" s="554"/>
      <c r="AL145" s="554"/>
      <c r="AM145" s="554"/>
      <c r="AN145" s="554"/>
      <c r="AO145" s="554"/>
      <c r="AP145" s="554"/>
      <c r="AQ145" s="554"/>
      <c r="AR145" s="554"/>
      <c r="AS145" s="554"/>
      <c r="AT145" s="554"/>
      <c r="AU145" s="554"/>
      <c r="AV145" s="554"/>
      <c r="AW145" s="554"/>
      <c r="AX145" s="554"/>
      <c r="AY145" s="554"/>
      <c r="AZ145" s="554"/>
      <c r="BA145" s="554"/>
      <c r="BB145" s="554"/>
      <c r="BC145" s="554"/>
      <c r="BD145" s="554"/>
    </row>
    <row r="146" spans="1:56" ht="31.5">
      <c r="A146" s="386"/>
      <c r="B146" s="277"/>
      <c r="C146" s="554"/>
      <c r="D146" s="304"/>
      <c r="E146" s="502"/>
      <c r="F146" s="219" t="s">
        <v>14</v>
      </c>
      <c r="G146" s="219"/>
      <c r="H146" s="56"/>
      <c r="I146" s="13"/>
      <c r="J146" s="13"/>
      <c r="K146" s="13"/>
      <c r="L146" s="13"/>
      <c r="M146" s="56">
        <v>31340.27</v>
      </c>
      <c r="N146" s="56">
        <v>32249.14</v>
      </c>
      <c r="O146" s="56">
        <v>33184.36</v>
      </c>
      <c r="P146" s="56">
        <v>34146.71</v>
      </c>
      <c r="Q146" s="56"/>
      <c r="R146" s="56"/>
      <c r="S146" s="56"/>
      <c r="T146" s="56"/>
      <c r="U146" s="56"/>
      <c r="V146" s="56"/>
      <c r="W146" s="56"/>
      <c r="X146" s="56"/>
      <c r="Y146" s="56"/>
      <c r="Z146" s="56">
        <v>130920.48000000001</v>
      </c>
      <c r="AA146" s="56">
        <v>0</v>
      </c>
      <c r="AB146" s="56">
        <v>130920.48000000001</v>
      </c>
      <c r="AC146" s="554"/>
      <c r="AD146" s="554"/>
      <c r="AE146" s="554"/>
      <c r="AF146" s="554"/>
      <c r="AG146" s="554"/>
      <c r="AH146" s="554"/>
      <c r="AI146" s="554"/>
      <c r="AJ146" s="554"/>
      <c r="AK146" s="554"/>
      <c r="AL146" s="554"/>
      <c r="AM146" s="554"/>
      <c r="AN146" s="554"/>
      <c r="AO146" s="554"/>
      <c r="AP146" s="554"/>
      <c r="AQ146" s="554"/>
      <c r="AR146" s="554"/>
      <c r="AS146" s="554"/>
      <c r="AT146" s="554"/>
      <c r="AU146" s="554"/>
      <c r="AV146" s="554"/>
      <c r="AW146" s="554"/>
      <c r="AX146" s="554"/>
      <c r="AY146" s="554"/>
      <c r="AZ146" s="554"/>
      <c r="BA146" s="554"/>
      <c r="BB146" s="554"/>
      <c r="BC146" s="554"/>
      <c r="BD146" s="554"/>
    </row>
    <row r="147" spans="1:56" ht="31.5">
      <c r="A147" s="387"/>
      <c r="B147" s="278"/>
      <c r="C147" s="555"/>
      <c r="D147" s="305"/>
      <c r="E147" s="503"/>
      <c r="F147" s="125" t="s">
        <v>366</v>
      </c>
      <c r="G147" s="125"/>
      <c r="H147" s="56"/>
      <c r="I147" s="13"/>
      <c r="J147" s="13"/>
      <c r="K147" s="13"/>
      <c r="L147" s="13"/>
      <c r="M147" s="56">
        <v>31340.27</v>
      </c>
      <c r="N147" s="56">
        <v>32249.14</v>
      </c>
      <c r="O147" s="56">
        <v>33184.36</v>
      </c>
      <c r="P147" s="56">
        <v>34146.71</v>
      </c>
      <c r="Q147" s="56"/>
      <c r="R147" s="56"/>
      <c r="S147" s="56"/>
      <c r="T147" s="56"/>
      <c r="U147" s="56"/>
      <c r="V147" s="56"/>
      <c r="W147" s="56"/>
      <c r="X147" s="56"/>
      <c r="Y147" s="56"/>
      <c r="Z147" s="56">
        <v>130920.48000000001</v>
      </c>
      <c r="AA147" s="56">
        <v>0</v>
      </c>
      <c r="AB147" s="56">
        <v>130920.48000000001</v>
      </c>
      <c r="AC147" s="555"/>
      <c r="AD147" s="555"/>
      <c r="AE147" s="555"/>
      <c r="AF147" s="555"/>
      <c r="AG147" s="555"/>
      <c r="AH147" s="555"/>
      <c r="AI147" s="555"/>
      <c r="AJ147" s="555"/>
      <c r="AK147" s="555"/>
      <c r="AL147" s="555"/>
      <c r="AM147" s="555"/>
      <c r="AN147" s="555"/>
      <c r="AO147" s="555"/>
      <c r="AP147" s="555"/>
      <c r="AQ147" s="555"/>
      <c r="AR147" s="555"/>
      <c r="AS147" s="555"/>
      <c r="AT147" s="555"/>
      <c r="AU147" s="555"/>
      <c r="AV147" s="555"/>
      <c r="AW147" s="555"/>
      <c r="AX147" s="555"/>
      <c r="AY147" s="555"/>
      <c r="AZ147" s="555"/>
      <c r="BA147" s="555"/>
      <c r="BB147" s="555"/>
      <c r="BC147" s="555"/>
      <c r="BD147" s="555"/>
    </row>
    <row r="148" spans="1:56" ht="15.75" customHeight="1">
      <c r="A148" s="385" t="s">
        <v>556</v>
      </c>
      <c r="B148" s="276" t="s">
        <v>172</v>
      </c>
      <c r="C148" s="553" t="s">
        <v>115</v>
      </c>
      <c r="D148" s="303" t="s">
        <v>15</v>
      </c>
      <c r="E148" s="501">
        <v>110.084</v>
      </c>
      <c r="F148" s="219" t="s">
        <v>2</v>
      </c>
      <c r="G148" s="219"/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116430.49</v>
      </c>
      <c r="N148" s="13">
        <v>119806.98</v>
      </c>
      <c r="O148" s="13">
        <v>123281.37</v>
      </c>
      <c r="P148" s="13">
        <v>126856.54</v>
      </c>
      <c r="Q148" s="13">
        <v>0</v>
      </c>
      <c r="R148" s="13"/>
      <c r="S148" s="13"/>
      <c r="T148" s="13"/>
      <c r="U148" s="13"/>
      <c r="V148" s="13"/>
      <c r="W148" s="13"/>
      <c r="X148" s="13"/>
      <c r="Y148" s="13"/>
      <c r="Z148" s="56">
        <v>486375.37999999995</v>
      </c>
      <c r="AA148" s="56">
        <v>0</v>
      </c>
      <c r="AB148" s="56">
        <v>486375.37999999995</v>
      </c>
      <c r="AC148" s="553" t="s">
        <v>374</v>
      </c>
      <c r="AD148" s="553" t="s">
        <v>332</v>
      </c>
      <c r="AE148" s="553"/>
      <c r="AF148" s="553"/>
      <c r="AG148" s="553"/>
      <c r="AH148" s="553"/>
      <c r="AI148" s="553"/>
      <c r="AJ148" s="553"/>
      <c r="AK148" s="553"/>
      <c r="AL148" s="553"/>
      <c r="AM148" s="553"/>
      <c r="AN148" s="553"/>
      <c r="AO148" s="553"/>
      <c r="AP148" s="553"/>
      <c r="AQ148" s="553"/>
      <c r="AR148" s="553"/>
      <c r="AS148" s="553"/>
      <c r="AT148" s="553"/>
      <c r="AU148" s="553"/>
      <c r="AV148" s="553"/>
      <c r="AW148" s="553"/>
      <c r="AX148" s="553"/>
      <c r="AY148" s="553"/>
      <c r="AZ148" s="553"/>
      <c r="BA148" s="553"/>
      <c r="BB148" s="553"/>
      <c r="BC148" s="553"/>
      <c r="BD148" s="553"/>
    </row>
    <row r="149" spans="1:56">
      <c r="A149" s="386"/>
      <c r="B149" s="277"/>
      <c r="C149" s="554"/>
      <c r="D149" s="304"/>
      <c r="E149" s="502"/>
      <c r="F149" s="219" t="s">
        <v>18</v>
      </c>
      <c r="G149" s="219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56">
        <v>0</v>
      </c>
      <c r="AA149" s="56">
        <v>0</v>
      </c>
      <c r="AB149" s="56">
        <v>0</v>
      </c>
      <c r="AC149" s="554"/>
      <c r="AD149" s="554"/>
      <c r="AE149" s="554"/>
      <c r="AF149" s="554"/>
      <c r="AG149" s="554"/>
      <c r="AH149" s="554"/>
      <c r="AI149" s="554"/>
      <c r="AJ149" s="554"/>
      <c r="AK149" s="554"/>
      <c r="AL149" s="554"/>
      <c r="AM149" s="554"/>
      <c r="AN149" s="554"/>
      <c r="AO149" s="554"/>
      <c r="AP149" s="554"/>
      <c r="AQ149" s="554"/>
      <c r="AR149" s="554"/>
      <c r="AS149" s="554"/>
      <c r="AT149" s="554"/>
      <c r="AU149" s="554"/>
      <c r="AV149" s="554"/>
      <c r="AW149" s="554"/>
      <c r="AX149" s="554"/>
      <c r="AY149" s="554"/>
      <c r="AZ149" s="554"/>
      <c r="BA149" s="554"/>
      <c r="BB149" s="554"/>
      <c r="BC149" s="554"/>
      <c r="BD149" s="554"/>
    </row>
    <row r="150" spans="1:56">
      <c r="A150" s="386"/>
      <c r="B150" s="277"/>
      <c r="C150" s="554"/>
      <c r="D150" s="304"/>
      <c r="E150" s="502"/>
      <c r="F150" s="219" t="s">
        <v>48</v>
      </c>
      <c r="G150" s="219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56">
        <v>0</v>
      </c>
      <c r="AA150" s="56">
        <v>0</v>
      </c>
      <c r="AB150" s="56">
        <v>0</v>
      </c>
      <c r="AC150" s="554"/>
      <c r="AD150" s="554"/>
      <c r="AE150" s="554"/>
      <c r="AF150" s="554"/>
      <c r="AG150" s="554"/>
      <c r="AH150" s="554"/>
      <c r="AI150" s="554"/>
      <c r="AJ150" s="554"/>
      <c r="AK150" s="554"/>
      <c r="AL150" s="554"/>
      <c r="AM150" s="554"/>
      <c r="AN150" s="554"/>
      <c r="AO150" s="554"/>
      <c r="AP150" s="554"/>
      <c r="AQ150" s="554"/>
      <c r="AR150" s="554"/>
      <c r="AS150" s="554"/>
      <c r="AT150" s="554"/>
      <c r="AU150" s="554"/>
      <c r="AV150" s="554"/>
      <c r="AW150" s="554"/>
      <c r="AX150" s="554"/>
      <c r="AY150" s="554"/>
      <c r="AZ150" s="554"/>
      <c r="BA150" s="554"/>
      <c r="BB150" s="554"/>
      <c r="BC150" s="554"/>
      <c r="BD150" s="554"/>
    </row>
    <row r="151" spans="1:56" ht="31.5">
      <c r="A151" s="386"/>
      <c r="B151" s="277"/>
      <c r="C151" s="554"/>
      <c r="D151" s="304"/>
      <c r="E151" s="502"/>
      <c r="F151" s="219" t="s">
        <v>14</v>
      </c>
      <c r="G151" s="219"/>
      <c r="H151" s="56"/>
      <c r="I151" s="13"/>
      <c r="J151" s="13"/>
      <c r="K151" s="13"/>
      <c r="L151" s="13"/>
      <c r="M151" s="56">
        <v>116430.49</v>
      </c>
      <c r="N151" s="56">
        <v>119806.98</v>
      </c>
      <c r="O151" s="56">
        <v>123281.37</v>
      </c>
      <c r="P151" s="56">
        <v>126856.54</v>
      </c>
      <c r="Q151" s="56"/>
      <c r="R151" s="56"/>
      <c r="S151" s="56"/>
      <c r="T151" s="56"/>
      <c r="U151" s="56"/>
      <c r="V151" s="56"/>
      <c r="W151" s="56"/>
      <c r="X151" s="56"/>
      <c r="Y151" s="56"/>
      <c r="Z151" s="56">
        <v>486375.37999999995</v>
      </c>
      <c r="AA151" s="56">
        <v>0</v>
      </c>
      <c r="AB151" s="56">
        <v>486375.37999999995</v>
      </c>
      <c r="AC151" s="554"/>
      <c r="AD151" s="554"/>
      <c r="AE151" s="554"/>
      <c r="AF151" s="554"/>
      <c r="AG151" s="554"/>
      <c r="AH151" s="554"/>
      <c r="AI151" s="554"/>
      <c r="AJ151" s="554"/>
      <c r="AK151" s="554"/>
      <c r="AL151" s="554"/>
      <c r="AM151" s="554"/>
      <c r="AN151" s="554"/>
      <c r="AO151" s="554"/>
      <c r="AP151" s="554"/>
      <c r="AQ151" s="554"/>
      <c r="AR151" s="554"/>
      <c r="AS151" s="554"/>
      <c r="AT151" s="554"/>
      <c r="AU151" s="554"/>
      <c r="AV151" s="554"/>
      <c r="AW151" s="554"/>
      <c r="AX151" s="554"/>
      <c r="AY151" s="554"/>
      <c r="AZ151" s="554"/>
      <c r="BA151" s="554"/>
      <c r="BB151" s="554"/>
      <c r="BC151" s="554"/>
      <c r="BD151" s="554"/>
    </row>
    <row r="152" spans="1:56" ht="31.5">
      <c r="A152" s="387"/>
      <c r="B152" s="278"/>
      <c r="C152" s="555"/>
      <c r="D152" s="305"/>
      <c r="E152" s="503"/>
      <c r="F152" s="125" t="s">
        <v>366</v>
      </c>
      <c r="G152" s="125"/>
      <c r="H152" s="56"/>
      <c r="I152" s="13"/>
      <c r="J152" s="13"/>
      <c r="K152" s="13"/>
      <c r="L152" s="13"/>
      <c r="M152" s="56">
        <v>116430.49</v>
      </c>
      <c r="N152" s="56">
        <v>119806.98</v>
      </c>
      <c r="O152" s="56">
        <v>123281.37</v>
      </c>
      <c r="P152" s="56">
        <v>126856.54</v>
      </c>
      <c r="Q152" s="56"/>
      <c r="R152" s="56"/>
      <c r="S152" s="56"/>
      <c r="T152" s="56"/>
      <c r="U152" s="56"/>
      <c r="V152" s="56"/>
      <c r="W152" s="56"/>
      <c r="X152" s="56"/>
      <c r="Y152" s="56"/>
      <c r="Z152" s="56">
        <v>486375.37999999995</v>
      </c>
      <c r="AA152" s="56">
        <v>0</v>
      </c>
      <c r="AB152" s="56">
        <v>486375.37999999995</v>
      </c>
      <c r="AC152" s="555"/>
      <c r="AD152" s="555"/>
      <c r="AE152" s="555"/>
      <c r="AF152" s="555"/>
      <c r="AG152" s="555"/>
      <c r="AH152" s="555"/>
      <c r="AI152" s="555"/>
      <c r="AJ152" s="555"/>
      <c r="AK152" s="555"/>
      <c r="AL152" s="555"/>
      <c r="AM152" s="555"/>
      <c r="AN152" s="555"/>
      <c r="AO152" s="555"/>
      <c r="AP152" s="555"/>
      <c r="AQ152" s="555"/>
      <c r="AR152" s="555"/>
      <c r="AS152" s="555"/>
      <c r="AT152" s="555"/>
      <c r="AU152" s="555"/>
      <c r="AV152" s="555"/>
      <c r="AW152" s="555"/>
      <c r="AX152" s="555"/>
      <c r="AY152" s="555"/>
      <c r="AZ152" s="555"/>
      <c r="BA152" s="555"/>
      <c r="BB152" s="555"/>
      <c r="BC152" s="555"/>
      <c r="BD152" s="555"/>
    </row>
    <row r="153" spans="1:56" ht="15.75" customHeight="1">
      <c r="A153" s="385" t="s">
        <v>603</v>
      </c>
      <c r="B153" s="276" t="s">
        <v>176</v>
      </c>
      <c r="C153" s="553" t="s">
        <v>115</v>
      </c>
      <c r="D153" s="303" t="s">
        <v>15</v>
      </c>
      <c r="E153" s="501">
        <v>1.9079999999999999</v>
      </c>
      <c r="F153" s="219" t="s">
        <v>2</v>
      </c>
      <c r="G153" s="219"/>
      <c r="H153" s="13">
        <v>0</v>
      </c>
      <c r="I153" s="13">
        <v>14905.94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/>
      <c r="S153" s="13"/>
      <c r="T153" s="13"/>
      <c r="U153" s="13"/>
      <c r="V153" s="13"/>
      <c r="W153" s="13"/>
      <c r="X153" s="13"/>
      <c r="Y153" s="13"/>
      <c r="Z153" s="56">
        <v>0</v>
      </c>
      <c r="AA153" s="56">
        <v>0</v>
      </c>
      <c r="AB153" s="56">
        <v>14905.94</v>
      </c>
      <c r="AC153" s="553" t="s">
        <v>374</v>
      </c>
      <c r="AD153" s="553" t="s">
        <v>332</v>
      </c>
      <c r="AE153" s="553"/>
      <c r="AF153" s="553"/>
      <c r="AG153" s="553"/>
      <c r="AH153" s="553"/>
      <c r="AI153" s="553"/>
      <c r="AJ153" s="553"/>
      <c r="AK153" s="553"/>
      <c r="AL153" s="553"/>
      <c r="AM153" s="553"/>
      <c r="AN153" s="553"/>
      <c r="AO153" s="553"/>
      <c r="AP153" s="553"/>
      <c r="AQ153" s="553"/>
      <c r="AR153" s="553"/>
      <c r="AS153" s="553"/>
      <c r="AT153" s="553"/>
      <c r="AU153" s="553"/>
      <c r="AV153" s="553"/>
      <c r="AW153" s="553"/>
      <c r="AX153" s="553"/>
      <c r="AY153" s="553"/>
      <c r="AZ153" s="553"/>
      <c r="BA153" s="553"/>
      <c r="BB153" s="553"/>
      <c r="BC153" s="553"/>
      <c r="BD153" s="553"/>
    </row>
    <row r="154" spans="1:56">
      <c r="A154" s="386"/>
      <c r="B154" s="277"/>
      <c r="C154" s="554"/>
      <c r="D154" s="304"/>
      <c r="E154" s="502"/>
      <c r="F154" s="219" t="s">
        <v>18</v>
      </c>
      <c r="G154" s="219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56">
        <v>0</v>
      </c>
      <c r="AA154" s="56">
        <v>0</v>
      </c>
      <c r="AB154" s="56">
        <v>0</v>
      </c>
      <c r="AC154" s="554"/>
      <c r="AD154" s="554"/>
      <c r="AE154" s="554"/>
      <c r="AF154" s="554"/>
      <c r="AG154" s="554"/>
      <c r="AH154" s="554"/>
      <c r="AI154" s="554"/>
      <c r="AJ154" s="554"/>
      <c r="AK154" s="554"/>
      <c r="AL154" s="554"/>
      <c r="AM154" s="554"/>
      <c r="AN154" s="554"/>
      <c r="AO154" s="554"/>
      <c r="AP154" s="554"/>
      <c r="AQ154" s="554"/>
      <c r="AR154" s="554"/>
      <c r="AS154" s="554"/>
      <c r="AT154" s="554"/>
      <c r="AU154" s="554"/>
      <c r="AV154" s="554"/>
      <c r="AW154" s="554"/>
      <c r="AX154" s="554"/>
      <c r="AY154" s="554"/>
      <c r="AZ154" s="554"/>
      <c r="BA154" s="554"/>
      <c r="BB154" s="554"/>
      <c r="BC154" s="554"/>
      <c r="BD154" s="554"/>
    </row>
    <row r="155" spans="1:56">
      <c r="A155" s="386"/>
      <c r="B155" s="277"/>
      <c r="C155" s="554"/>
      <c r="D155" s="304"/>
      <c r="E155" s="502"/>
      <c r="F155" s="219" t="s">
        <v>48</v>
      </c>
      <c r="G155" s="219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56">
        <v>0</v>
      </c>
      <c r="AA155" s="56">
        <v>0</v>
      </c>
      <c r="AB155" s="56">
        <v>0</v>
      </c>
      <c r="AC155" s="554"/>
      <c r="AD155" s="554"/>
      <c r="AE155" s="554"/>
      <c r="AF155" s="554"/>
      <c r="AG155" s="554"/>
      <c r="AH155" s="554"/>
      <c r="AI155" s="554"/>
      <c r="AJ155" s="554"/>
      <c r="AK155" s="554"/>
      <c r="AL155" s="554"/>
      <c r="AM155" s="554"/>
      <c r="AN155" s="554"/>
      <c r="AO155" s="554"/>
      <c r="AP155" s="554"/>
      <c r="AQ155" s="554"/>
      <c r="AR155" s="554"/>
      <c r="AS155" s="554"/>
      <c r="AT155" s="554"/>
      <c r="AU155" s="554"/>
      <c r="AV155" s="554"/>
      <c r="AW155" s="554"/>
      <c r="AX155" s="554"/>
      <c r="AY155" s="554"/>
      <c r="AZ155" s="554"/>
      <c r="BA155" s="554"/>
      <c r="BB155" s="554"/>
      <c r="BC155" s="554"/>
      <c r="BD155" s="554"/>
    </row>
    <row r="156" spans="1:56" ht="31.5">
      <c r="A156" s="386"/>
      <c r="B156" s="277"/>
      <c r="C156" s="554"/>
      <c r="D156" s="304"/>
      <c r="E156" s="502"/>
      <c r="F156" s="219" t="s">
        <v>14</v>
      </c>
      <c r="G156" s="219"/>
      <c r="H156" s="56"/>
      <c r="I156" s="13">
        <v>14905.94</v>
      </c>
      <c r="J156" s="13"/>
      <c r="K156" s="13"/>
      <c r="L156" s="13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>
        <v>0</v>
      </c>
      <c r="AA156" s="56">
        <v>0</v>
      </c>
      <c r="AB156" s="56">
        <v>14905.94</v>
      </c>
      <c r="AC156" s="554"/>
      <c r="AD156" s="554"/>
      <c r="AE156" s="554"/>
      <c r="AF156" s="554"/>
      <c r="AG156" s="554"/>
      <c r="AH156" s="554"/>
      <c r="AI156" s="554"/>
      <c r="AJ156" s="554"/>
      <c r="AK156" s="554"/>
      <c r="AL156" s="554"/>
      <c r="AM156" s="554"/>
      <c r="AN156" s="554"/>
      <c r="AO156" s="554"/>
      <c r="AP156" s="554"/>
      <c r="AQ156" s="554"/>
      <c r="AR156" s="554"/>
      <c r="AS156" s="554"/>
      <c r="AT156" s="554"/>
      <c r="AU156" s="554"/>
      <c r="AV156" s="554"/>
      <c r="AW156" s="554"/>
      <c r="AX156" s="554"/>
      <c r="AY156" s="554"/>
      <c r="AZ156" s="554"/>
      <c r="BA156" s="554"/>
      <c r="BB156" s="554"/>
      <c r="BC156" s="554"/>
      <c r="BD156" s="554"/>
    </row>
    <row r="157" spans="1:56" ht="31.5">
      <c r="A157" s="387"/>
      <c r="B157" s="278"/>
      <c r="C157" s="555"/>
      <c r="D157" s="305"/>
      <c r="E157" s="503"/>
      <c r="F157" s="125" t="s">
        <v>366</v>
      </c>
      <c r="G157" s="125"/>
      <c r="H157" s="56"/>
      <c r="I157" s="13">
        <v>14905.94</v>
      </c>
      <c r="J157" s="13"/>
      <c r="K157" s="13"/>
      <c r="L157" s="13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>
        <v>0</v>
      </c>
      <c r="AA157" s="56">
        <v>0</v>
      </c>
      <c r="AB157" s="56">
        <v>14905.94</v>
      </c>
      <c r="AC157" s="555"/>
      <c r="AD157" s="555"/>
      <c r="AE157" s="555"/>
      <c r="AF157" s="555"/>
      <c r="AG157" s="555"/>
      <c r="AH157" s="555"/>
      <c r="AI157" s="555"/>
      <c r="AJ157" s="555"/>
      <c r="AK157" s="555"/>
      <c r="AL157" s="555"/>
      <c r="AM157" s="555"/>
      <c r="AN157" s="555"/>
      <c r="AO157" s="555"/>
      <c r="AP157" s="555"/>
      <c r="AQ157" s="555"/>
      <c r="AR157" s="555"/>
      <c r="AS157" s="555"/>
      <c r="AT157" s="555"/>
      <c r="AU157" s="555"/>
      <c r="AV157" s="555"/>
      <c r="AW157" s="555"/>
      <c r="AX157" s="555"/>
      <c r="AY157" s="555"/>
      <c r="AZ157" s="555"/>
      <c r="BA157" s="555"/>
      <c r="BB157" s="555"/>
      <c r="BC157" s="555"/>
      <c r="BD157" s="555"/>
    </row>
    <row r="158" spans="1:56" ht="15.75" customHeight="1">
      <c r="A158" s="385" t="s">
        <v>604</v>
      </c>
      <c r="B158" s="276" t="s">
        <v>177</v>
      </c>
      <c r="C158" s="553" t="s">
        <v>115</v>
      </c>
      <c r="D158" s="303" t="s">
        <v>15</v>
      </c>
      <c r="E158" s="501">
        <v>0.34200000000000003</v>
      </c>
      <c r="F158" s="219" t="s">
        <v>2</v>
      </c>
      <c r="G158" s="219"/>
      <c r="H158" s="13">
        <v>0</v>
      </c>
      <c r="I158" s="13">
        <v>2671.82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/>
      <c r="S158" s="13"/>
      <c r="T158" s="13"/>
      <c r="U158" s="13"/>
      <c r="V158" s="13"/>
      <c r="W158" s="13"/>
      <c r="X158" s="13"/>
      <c r="Y158" s="13"/>
      <c r="Z158" s="56">
        <v>0</v>
      </c>
      <c r="AA158" s="56">
        <v>0</v>
      </c>
      <c r="AB158" s="56">
        <v>2671.82</v>
      </c>
      <c r="AC158" s="553" t="s">
        <v>374</v>
      </c>
      <c r="AD158" s="553" t="s">
        <v>332</v>
      </c>
      <c r="AE158" s="553"/>
      <c r="AF158" s="553"/>
      <c r="AG158" s="553"/>
      <c r="AH158" s="553"/>
      <c r="AI158" s="553"/>
      <c r="AJ158" s="553"/>
      <c r="AK158" s="553"/>
      <c r="AL158" s="553"/>
      <c r="AM158" s="553"/>
      <c r="AN158" s="553"/>
      <c r="AO158" s="553"/>
      <c r="AP158" s="553"/>
      <c r="AQ158" s="553"/>
      <c r="AR158" s="553"/>
      <c r="AS158" s="553"/>
      <c r="AT158" s="553"/>
      <c r="AU158" s="553"/>
      <c r="AV158" s="553"/>
      <c r="AW158" s="553"/>
      <c r="AX158" s="553"/>
      <c r="AY158" s="553"/>
      <c r="AZ158" s="553"/>
      <c r="BA158" s="553"/>
      <c r="BB158" s="553"/>
      <c r="BC158" s="553"/>
      <c r="BD158" s="553"/>
    </row>
    <row r="159" spans="1:56">
      <c r="A159" s="386"/>
      <c r="B159" s="277"/>
      <c r="C159" s="554"/>
      <c r="D159" s="304"/>
      <c r="E159" s="502"/>
      <c r="F159" s="219" t="s">
        <v>18</v>
      </c>
      <c r="G159" s="219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56">
        <v>0</v>
      </c>
      <c r="AA159" s="56">
        <v>0</v>
      </c>
      <c r="AB159" s="56">
        <v>0</v>
      </c>
      <c r="AC159" s="554"/>
      <c r="AD159" s="554"/>
      <c r="AE159" s="554"/>
      <c r="AF159" s="554"/>
      <c r="AG159" s="554"/>
      <c r="AH159" s="554"/>
      <c r="AI159" s="554"/>
      <c r="AJ159" s="554"/>
      <c r="AK159" s="554"/>
      <c r="AL159" s="554"/>
      <c r="AM159" s="554"/>
      <c r="AN159" s="554"/>
      <c r="AO159" s="554"/>
      <c r="AP159" s="554"/>
      <c r="AQ159" s="554"/>
      <c r="AR159" s="554"/>
      <c r="AS159" s="554"/>
      <c r="AT159" s="554"/>
      <c r="AU159" s="554"/>
      <c r="AV159" s="554"/>
      <c r="AW159" s="554"/>
      <c r="AX159" s="554"/>
      <c r="AY159" s="554"/>
      <c r="AZ159" s="554"/>
      <c r="BA159" s="554"/>
      <c r="BB159" s="554"/>
      <c r="BC159" s="554"/>
      <c r="BD159" s="554"/>
    </row>
    <row r="160" spans="1:56">
      <c r="A160" s="386"/>
      <c r="B160" s="277"/>
      <c r="C160" s="554"/>
      <c r="D160" s="304"/>
      <c r="E160" s="502"/>
      <c r="F160" s="219" t="s">
        <v>48</v>
      </c>
      <c r="G160" s="219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56">
        <v>0</v>
      </c>
      <c r="AA160" s="56">
        <v>0</v>
      </c>
      <c r="AB160" s="56">
        <v>0</v>
      </c>
      <c r="AC160" s="554"/>
      <c r="AD160" s="554"/>
      <c r="AE160" s="554"/>
      <c r="AF160" s="554"/>
      <c r="AG160" s="554"/>
      <c r="AH160" s="554"/>
      <c r="AI160" s="554"/>
      <c r="AJ160" s="554"/>
      <c r="AK160" s="554"/>
      <c r="AL160" s="554"/>
      <c r="AM160" s="554"/>
      <c r="AN160" s="554"/>
      <c r="AO160" s="554"/>
      <c r="AP160" s="554"/>
      <c r="AQ160" s="554"/>
      <c r="AR160" s="554"/>
      <c r="AS160" s="554"/>
      <c r="AT160" s="554"/>
      <c r="AU160" s="554"/>
      <c r="AV160" s="554"/>
      <c r="AW160" s="554"/>
      <c r="AX160" s="554"/>
      <c r="AY160" s="554"/>
      <c r="AZ160" s="554"/>
      <c r="BA160" s="554"/>
      <c r="BB160" s="554"/>
      <c r="BC160" s="554"/>
      <c r="BD160" s="554"/>
    </row>
    <row r="161" spans="1:56" ht="31.5">
      <c r="A161" s="386"/>
      <c r="B161" s="277"/>
      <c r="C161" s="554"/>
      <c r="D161" s="304"/>
      <c r="E161" s="502"/>
      <c r="F161" s="219" t="s">
        <v>14</v>
      </c>
      <c r="G161" s="219"/>
      <c r="H161" s="56"/>
      <c r="I161" s="13">
        <v>2671.82</v>
      </c>
      <c r="J161" s="13"/>
      <c r="K161" s="13"/>
      <c r="L161" s="13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>
        <v>0</v>
      </c>
      <c r="AA161" s="56">
        <v>0</v>
      </c>
      <c r="AB161" s="56">
        <v>2671.82</v>
      </c>
      <c r="AC161" s="554"/>
      <c r="AD161" s="554"/>
      <c r="AE161" s="554"/>
      <c r="AF161" s="554"/>
      <c r="AG161" s="554"/>
      <c r="AH161" s="554"/>
      <c r="AI161" s="554"/>
      <c r="AJ161" s="554"/>
      <c r="AK161" s="554"/>
      <c r="AL161" s="554"/>
      <c r="AM161" s="554"/>
      <c r="AN161" s="554"/>
      <c r="AO161" s="554"/>
      <c r="AP161" s="554"/>
      <c r="AQ161" s="554"/>
      <c r="AR161" s="554"/>
      <c r="AS161" s="554"/>
      <c r="AT161" s="554"/>
      <c r="AU161" s="554"/>
      <c r="AV161" s="554"/>
      <c r="AW161" s="554"/>
      <c r="AX161" s="554"/>
      <c r="AY161" s="554"/>
      <c r="AZ161" s="554"/>
      <c r="BA161" s="554"/>
      <c r="BB161" s="554"/>
      <c r="BC161" s="554"/>
      <c r="BD161" s="554"/>
    </row>
    <row r="162" spans="1:56" ht="31.5">
      <c r="A162" s="387"/>
      <c r="B162" s="278"/>
      <c r="C162" s="555"/>
      <c r="D162" s="305"/>
      <c r="E162" s="503"/>
      <c r="F162" s="125" t="s">
        <v>366</v>
      </c>
      <c r="G162" s="125"/>
      <c r="H162" s="56"/>
      <c r="I162" s="13">
        <v>2671.82</v>
      </c>
      <c r="J162" s="13"/>
      <c r="K162" s="13"/>
      <c r="L162" s="13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>
        <v>0</v>
      </c>
      <c r="AA162" s="56">
        <v>0</v>
      </c>
      <c r="AB162" s="56">
        <v>2671.82</v>
      </c>
      <c r="AC162" s="555"/>
      <c r="AD162" s="555"/>
      <c r="AE162" s="555"/>
      <c r="AF162" s="555"/>
      <c r="AG162" s="555"/>
      <c r="AH162" s="555"/>
      <c r="AI162" s="555"/>
      <c r="AJ162" s="555"/>
      <c r="AK162" s="555"/>
      <c r="AL162" s="555"/>
      <c r="AM162" s="555"/>
      <c r="AN162" s="555"/>
      <c r="AO162" s="555"/>
      <c r="AP162" s="555"/>
      <c r="AQ162" s="555"/>
      <c r="AR162" s="555"/>
      <c r="AS162" s="555"/>
      <c r="AT162" s="555"/>
      <c r="AU162" s="555"/>
      <c r="AV162" s="555"/>
      <c r="AW162" s="555"/>
      <c r="AX162" s="555"/>
      <c r="AY162" s="555"/>
      <c r="AZ162" s="555"/>
      <c r="BA162" s="555"/>
      <c r="BB162" s="555"/>
      <c r="BC162" s="555"/>
      <c r="BD162" s="555"/>
    </row>
    <row r="163" spans="1:56" ht="15.75" customHeight="1">
      <c r="A163" s="385" t="s">
        <v>605</v>
      </c>
      <c r="B163" s="276" t="s">
        <v>178</v>
      </c>
      <c r="C163" s="553" t="s">
        <v>115</v>
      </c>
      <c r="D163" s="303" t="s">
        <v>15</v>
      </c>
      <c r="E163" s="501">
        <v>0.81</v>
      </c>
      <c r="F163" s="219" t="s">
        <v>2</v>
      </c>
      <c r="G163" s="219"/>
      <c r="H163" s="13">
        <v>0</v>
      </c>
      <c r="I163" s="13">
        <v>6328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/>
      <c r="S163" s="13"/>
      <c r="T163" s="13"/>
      <c r="U163" s="13"/>
      <c r="V163" s="13"/>
      <c r="W163" s="13"/>
      <c r="X163" s="13"/>
      <c r="Y163" s="13"/>
      <c r="Z163" s="56">
        <v>0</v>
      </c>
      <c r="AA163" s="56">
        <v>0</v>
      </c>
      <c r="AB163" s="56">
        <v>6328</v>
      </c>
      <c r="AC163" s="553" t="s">
        <v>374</v>
      </c>
      <c r="AD163" s="553" t="s">
        <v>332</v>
      </c>
      <c r="AE163" s="553"/>
      <c r="AF163" s="553"/>
      <c r="AG163" s="553"/>
      <c r="AH163" s="553"/>
      <c r="AI163" s="553"/>
      <c r="AJ163" s="553"/>
      <c r="AK163" s="553"/>
      <c r="AL163" s="553"/>
      <c r="AM163" s="553"/>
      <c r="AN163" s="553"/>
      <c r="AO163" s="553"/>
      <c r="AP163" s="553"/>
      <c r="AQ163" s="553"/>
      <c r="AR163" s="553"/>
      <c r="AS163" s="553"/>
      <c r="AT163" s="553"/>
      <c r="AU163" s="553"/>
      <c r="AV163" s="553"/>
      <c r="AW163" s="553"/>
      <c r="AX163" s="553"/>
      <c r="AY163" s="553"/>
      <c r="AZ163" s="553"/>
      <c r="BA163" s="553"/>
      <c r="BB163" s="553"/>
      <c r="BC163" s="553"/>
      <c r="BD163" s="553"/>
    </row>
    <row r="164" spans="1:56">
      <c r="A164" s="386"/>
      <c r="B164" s="277"/>
      <c r="C164" s="554"/>
      <c r="D164" s="304"/>
      <c r="E164" s="502"/>
      <c r="F164" s="219" t="s">
        <v>18</v>
      </c>
      <c r="G164" s="219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56">
        <v>0</v>
      </c>
      <c r="AA164" s="56">
        <v>0</v>
      </c>
      <c r="AB164" s="56">
        <v>0</v>
      </c>
      <c r="AC164" s="554"/>
      <c r="AD164" s="554"/>
      <c r="AE164" s="554"/>
      <c r="AF164" s="554"/>
      <c r="AG164" s="554"/>
      <c r="AH164" s="554"/>
      <c r="AI164" s="554"/>
      <c r="AJ164" s="554"/>
      <c r="AK164" s="554"/>
      <c r="AL164" s="554"/>
      <c r="AM164" s="554"/>
      <c r="AN164" s="554"/>
      <c r="AO164" s="554"/>
      <c r="AP164" s="554"/>
      <c r="AQ164" s="554"/>
      <c r="AR164" s="554"/>
      <c r="AS164" s="554"/>
      <c r="AT164" s="554"/>
      <c r="AU164" s="554"/>
      <c r="AV164" s="554"/>
      <c r="AW164" s="554"/>
      <c r="AX164" s="554"/>
      <c r="AY164" s="554"/>
      <c r="AZ164" s="554"/>
      <c r="BA164" s="554"/>
      <c r="BB164" s="554"/>
      <c r="BC164" s="554"/>
      <c r="BD164" s="554"/>
    </row>
    <row r="165" spans="1:56">
      <c r="A165" s="386"/>
      <c r="B165" s="277"/>
      <c r="C165" s="554"/>
      <c r="D165" s="304"/>
      <c r="E165" s="502"/>
      <c r="F165" s="219" t="s">
        <v>48</v>
      </c>
      <c r="G165" s="219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56">
        <v>0</v>
      </c>
      <c r="AA165" s="56">
        <v>0</v>
      </c>
      <c r="AB165" s="56">
        <v>0</v>
      </c>
      <c r="AC165" s="554"/>
      <c r="AD165" s="554"/>
      <c r="AE165" s="554"/>
      <c r="AF165" s="554"/>
      <c r="AG165" s="554"/>
      <c r="AH165" s="554"/>
      <c r="AI165" s="554"/>
      <c r="AJ165" s="554"/>
      <c r="AK165" s="554"/>
      <c r="AL165" s="554"/>
      <c r="AM165" s="554"/>
      <c r="AN165" s="554"/>
      <c r="AO165" s="554"/>
      <c r="AP165" s="554"/>
      <c r="AQ165" s="554"/>
      <c r="AR165" s="554"/>
      <c r="AS165" s="554"/>
      <c r="AT165" s="554"/>
      <c r="AU165" s="554"/>
      <c r="AV165" s="554"/>
      <c r="AW165" s="554"/>
      <c r="AX165" s="554"/>
      <c r="AY165" s="554"/>
      <c r="AZ165" s="554"/>
      <c r="BA165" s="554"/>
      <c r="BB165" s="554"/>
      <c r="BC165" s="554"/>
      <c r="BD165" s="554"/>
    </row>
    <row r="166" spans="1:56" ht="31.5">
      <c r="A166" s="386"/>
      <c r="B166" s="277"/>
      <c r="C166" s="554"/>
      <c r="D166" s="304"/>
      <c r="E166" s="502"/>
      <c r="F166" s="219" t="s">
        <v>14</v>
      </c>
      <c r="G166" s="219"/>
      <c r="H166" s="56"/>
      <c r="I166" s="13">
        <v>6328</v>
      </c>
      <c r="J166" s="13"/>
      <c r="K166" s="13"/>
      <c r="L166" s="13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>
        <v>0</v>
      </c>
      <c r="AA166" s="56">
        <v>0</v>
      </c>
      <c r="AB166" s="56">
        <v>6328</v>
      </c>
      <c r="AC166" s="554"/>
      <c r="AD166" s="554"/>
      <c r="AE166" s="554"/>
      <c r="AF166" s="554"/>
      <c r="AG166" s="554"/>
      <c r="AH166" s="554"/>
      <c r="AI166" s="554"/>
      <c r="AJ166" s="554"/>
      <c r="AK166" s="554"/>
      <c r="AL166" s="554"/>
      <c r="AM166" s="554"/>
      <c r="AN166" s="554"/>
      <c r="AO166" s="554"/>
      <c r="AP166" s="554"/>
      <c r="AQ166" s="554"/>
      <c r="AR166" s="554"/>
      <c r="AS166" s="554"/>
      <c r="AT166" s="554"/>
      <c r="AU166" s="554"/>
      <c r="AV166" s="554"/>
      <c r="AW166" s="554"/>
      <c r="AX166" s="554"/>
      <c r="AY166" s="554"/>
      <c r="AZ166" s="554"/>
      <c r="BA166" s="554"/>
      <c r="BB166" s="554"/>
      <c r="BC166" s="554"/>
      <c r="BD166" s="554"/>
    </row>
    <row r="167" spans="1:56" ht="31.5">
      <c r="A167" s="387"/>
      <c r="B167" s="278"/>
      <c r="C167" s="555"/>
      <c r="D167" s="305"/>
      <c r="E167" s="503"/>
      <c r="F167" s="125" t="s">
        <v>366</v>
      </c>
      <c r="G167" s="125"/>
      <c r="H167" s="56"/>
      <c r="I167" s="13">
        <v>6328</v>
      </c>
      <c r="J167" s="13"/>
      <c r="K167" s="13"/>
      <c r="L167" s="13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>
        <v>0</v>
      </c>
      <c r="AA167" s="56">
        <v>0</v>
      </c>
      <c r="AB167" s="56">
        <v>6328</v>
      </c>
      <c r="AC167" s="555"/>
      <c r="AD167" s="555"/>
      <c r="AE167" s="555"/>
      <c r="AF167" s="555"/>
      <c r="AG167" s="555"/>
      <c r="AH167" s="555"/>
      <c r="AI167" s="555"/>
      <c r="AJ167" s="555"/>
      <c r="AK167" s="555"/>
      <c r="AL167" s="555"/>
      <c r="AM167" s="555"/>
      <c r="AN167" s="555"/>
      <c r="AO167" s="555"/>
      <c r="AP167" s="555"/>
      <c r="AQ167" s="555"/>
      <c r="AR167" s="555"/>
      <c r="AS167" s="555"/>
      <c r="AT167" s="555"/>
      <c r="AU167" s="555"/>
      <c r="AV167" s="555"/>
      <c r="AW167" s="555"/>
      <c r="AX167" s="555"/>
      <c r="AY167" s="555"/>
      <c r="AZ167" s="555"/>
      <c r="BA167" s="555"/>
      <c r="BB167" s="555"/>
      <c r="BC167" s="555"/>
      <c r="BD167" s="555"/>
    </row>
    <row r="168" spans="1:56" ht="15.75" customHeight="1">
      <c r="A168" s="385" t="s">
        <v>606</v>
      </c>
      <c r="B168" s="276" t="s">
        <v>179</v>
      </c>
      <c r="C168" s="553" t="s">
        <v>115</v>
      </c>
      <c r="D168" s="303" t="s">
        <v>15</v>
      </c>
      <c r="E168" s="501">
        <v>1.266</v>
      </c>
      <c r="F168" s="219" t="s">
        <v>2</v>
      </c>
      <c r="G168" s="219"/>
      <c r="H168" s="13">
        <v>0</v>
      </c>
      <c r="I168" s="13">
        <v>0</v>
      </c>
      <c r="J168" s="13">
        <v>10197.02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/>
      <c r="S168" s="13"/>
      <c r="T168" s="13"/>
      <c r="U168" s="13"/>
      <c r="V168" s="13"/>
      <c r="W168" s="13"/>
      <c r="X168" s="13"/>
      <c r="Y168" s="13"/>
      <c r="Z168" s="56">
        <v>0</v>
      </c>
      <c r="AA168" s="56">
        <v>0</v>
      </c>
      <c r="AB168" s="56">
        <v>10197.02</v>
      </c>
      <c r="AC168" s="553" t="s">
        <v>374</v>
      </c>
      <c r="AD168" s="553" t="s">
        <v>332</v>
      </c>
      <c r="AE168" s="553"/>
      <c r="AF168" s="553"/>
      <c r="AG168" s="553"/>
      <c r="AH168" s="553"/>
      <c r="AI168" s="553"/>
      <c r="AJ168" s="553"/>
      <c r="AK168" s="553"/>
      <c r="AL168" s="553"/>
      <c r="AM168" s="553"/>
      <c r="AN168" s="553"/>
      <c r="AO168" s="553"/>
      <c r="AP168" s="553"/>
      <c r="AQ168" s="553"/>
      <c r="AR168" s="553"/>
      <c r="AS168" s="553"/>
      <c r="AT168" s="553"/>
      <c r="AU168" s="553"/>
      <c r="AV168" s="553"/>
      <c r="AW168" s="553"/>
      <c r="AX168" s="553"/>
      <c r="AY168" s="553"/>
      <c r="AZ168" s="553"/>
      <c r="BA168" s="553"/>
      <c r="BB168" s="553"/>
      <c r="BC168" s="553"/>
      <c r="BD168" s="553"/>
    </row>
    <row r="169" spans="1:56">
      <c r="A169" s="386"/>
      <c r="B169" s="277"/>
      <c r="C169" s="554"/>
      <c r="D169" s="304"/>
      <c r="E169" s="502"/>
      <c r="F169" s="219" t="s">
        <v>18</v>
      </c>
      <c r="G169" s="219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56">
        <v>0</v>
      </c>
      <c r="AA169" s="56">
        <v>0</v>
      </c>
      <c r="AB169" s="56">
        <v>0</v>
      </c>
      <c r="AC169" s="554"/>
      <c r="AD169" s="554"/>
      <c r="AE169" s="554"/>
      <c r="AF169" s="554"/>
      <c r="AG169" s="554"/>
      <c r="AH169" s="554"/>
      <c r="AI169" s="554"/>
      <c r="AJ169" s="554"/>
      <c r="AK169" s="554"/>
      <c r="AL169" s="554"/>
      <c r="AM169" s="554"/>
      <c r="AN169" s="554"/>
      <c r="AO169" s="554"/>
      <c r="AP169" s="554"/>
      <c r="AQ169" s="554"/>
      <c r="AR169" s="554"/>
      <c r="AS169" s="554"/>
      <c r="AT169" s="554"/>
      <c r="AU169" s="554"/>
      <c r="AV169" s="554"/>
      <c r="AW169" s="554"/>
      <c r="AX169" s="554"/>
      <c r="AY169" s="554"/>
      <c r="AZ169" s="554"/>
      <c r="BA169" s="554"/>
      <c r="BB169" s="554"/>
      <c r="BC169" s="554"/>
      <c r="BD169" s="554"/>
    </row>
    <row r="170" spans="1:56">
      <c r="A170" s="386"/>
      <c r="B170" s="277"/>
      <c r="C170" s="554"/>
      <c r="D170" s="304"/>
      <c r="E170" s="502"/>
      <c r="F170" s="219" t="s">
        <v>48</v>
      </c>
      <c r="G170" s="219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56">
        <v>0</v>
      </c>
      <c r="AA170" s="56">
        <v>0</v>
      </c>
      <c r="AB170" s="56">
        <v>0</v>
      </c>
      <c r="AC170" s="554"/>
      <c r="AD170" s="554"/>
      <c r="AE170" s="554"/>
      <c r="AF170" s="554"/>
      <c r="AG170" s="554"/>
      <c r="AH170" s="554"/>
      <c r="AI170" s="554"/>
      <c r="AJ170" s="554"/>
      <c r="AK170" s="554"/>
      <c r="AL170" s="554"/>
      <c r="AM170" s="554"/>
      <c r="AN170" s="554"/>
      <c r="AO170" s="554"/>
      <c r="AP170" s="554"/>
      <c r="AQ170" s="554"/>
      <c r="AR170" s="554"/>
      <c r="AS170" s="554"/>
      <c r="AT170" s="554"/>
      <c r="AU170" s="554"/>
      <c r="AV170" s="554"/>
      <c r="AW170" s="554"/>
      <c r="AX170" s="554"/>
      <c r="AY170" s="554"/>
      <c r="AZ170" s="554"/>
      <c r="BA170" s="554"/>
      <c r="BB170" s="554"/>
      <c r="BC170" s="554"/>
      <c r="BD170" s="554"/>
    </row>
    <row r="171" spans="1:56" ht="31.5">
      <c r="A171" s="386"/>
      <c r="B171" s="277"/>
      <c r="C171" s="554"/>
      <c r="D171" s="304"/>
      <c r="E171" s="502"/>
      <c r="F171" s="219" t="s">
        <v>14</v>
      </c>
      <c r="G171" s="219"/>
      <c r="H171" s="56"/>
      <c r="I171" s="13"/>
      <c r="J171" s="13">
        <v>10197.02</v>
      </c>
      <c r="K171" s="13"/>
      <c r="L171" s="13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>
        <v>0</v>
      </c>
      <c r="AA171" s="56">
        <v>0</v>
      </c>
      <c r="AB171" s="56">
        <v>10197.02</v>
      </c>
      <c r="AC171" s="554"/>
      <c r="AD171" s="554"/>
      <c r="AE171" s="554"/>
      <c r="AF171" s="554"/>
      <c r="AG171" s="554"/>
      <c r="AH171" s="554"/>
      <c r="AI171" s="554"/>
      <c r="AJ171" s="554"/>
      <c r="AK171" s="554"/>
      <c r="AL171" s="554"/>
      <c r="AM171" s="554"/>
      <c r="AN171" s="554"/>
      <c r="AO171" s="554"/>
      <c r="AP171" s="554"/>
      <c r="AQ171" s="554"/>
      <c r="AR171" s="554"/>
      <c r="AS171" s="554"/>
      <c r="AT171" s="554"/>
      <c r="AU171" s="554"/>
      <c r="AV171" s="554"/>
      <c r="AW171" s="554"/>
      <c r="AX171" s="554"/>
      <c r="AY171" s="554"/>
      <c r="AZ171" s="554"/>
      <c r="BA171" s="554"/>
      <c r="BB171" s="554"/>
      <c r="BC171" s="554"/>
      <c r="BD171" s="554"/>
    </row>
    <row r="172" spans="1:56" ht="31.5">
      <c r="A172" s="387"/>
      <c r="B172" s="278"/>
      <c r="C172" s="555"/>
      <c r="D172" s="305"/>
      <c r="E172" s="503"/>
      <c r="F172" s="125" t="s">
        <v>366</v>
      </c>
      <c r="G172" s="125"/>
      <c r="H172" s="56"/>
      <c r="I172" s="13"/>
      <c r="J172" s="13">
        <v>10197.02</v>
      </c>
      <c r="K172" s="13"/>
      <c r="L172" s="13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>
        <v>0</v>
      </c>
      <c r="AA172" s="56">
        <v>0</v>
      </c>
      <c r="AB172" s="56">
        <v>10197.02</v>
      </c>
      <c r="AC172" s="555"/>
      <c r="AD172" s="555"/>
      <c r="AE172" s="555"/>
      <c r="AF172" s="555"/>
      <c r="AG172" s="555"/>
      <c r="AH172" s="555"/>
      <c r="AI172" s="555"/>
      <c r="AJ172" s="555"/>
      <c r="AK172" s="555"/>
      <c r="AL172" s="555"/>
      <c r="AM172" s="555"/>
      <c r="AN172" s="555"/>
      <c r="AO172" s="555"/>
      <c r="AP172" s="555"/>
      <c r="AQ172" s="555"/>
      <c r="AR172" s="555"/>
      <c r="AS172" s="555"/>
      <c r="AT172" s="555"/>
      <c r="AU172" s="555"/>
      <c r="AV172" s="555"/>
      <c r="AW172" s="555"/>
      <c r="AX172" s="555"/>
      <c r="AY172" s="555"/>
      <c r="AZ172" s="555"/>
      <c r="BA172" s="555"/>
      <c r="BB172" s="555"/>
      <c r="BC172" s="555"/>
      <c r="BD172" s="555"/>
    </row>
    <row r="173" spans="1:56" ht="15.75" customHeight="1">
      <c r="A173" s="385" t="s">
        <v>607</v>
      </c>
      <c r="B173" s="276" t="s">
        <v>180</v>
      </c>
      <c r="C173" s="553" t="s">
        <v>115</v>
      </c>
      <c r="D173" s="303" t="s">
        <v>15</v>
      </c>
      <c r="E173" s="501">
        <v>0.86399999999999999</v>
      </c>
      <c r="F173" s="219" t="s">
        <v>2</v>
      </c>
      <c r="G173" s="219"/>
      <c r="H173" s="13">
        <v>0</v>
      </c>
      <c r="I173" s="13">
        <v>0</v>
      </c>
      <c r="J173" s="13">
        <v>6959.11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/>
      <c r="S173" s="13"/>
      <c r="T173" s="13"/>
      <c r="U173" s="13"/>
      <c r="V173" s="13"/>
      <c r="W173" s="13"/>
      <c r="X173" s="13"/>
      <c r="Y173" s="13"/>
      <c r="Z173" s="56">
        <v>0</v>
      </c>
      <c r="AA173" s="56">
        <v>0</v>
      </c>
      <c r="AB173" s="56">
        <v>6959.11</v>
      </c>
      <c r="AC173" s="553" t="s">
        <v>374</v>
      </c>
      <c r="AD173" s="553" t="s">
        <v>332</v>
      </c>
      <c r="AE173" s="553"/>
      <c r="AF173" s="553"/>
      <c r="AG173" s="553"/>
      <c r="AH173" s="553"/>
      <c r="AI173" s="553"/>
      <c r="AJ173" s="553"/>
      <c r="AK173" s="553"/>
      <c r="AL173" s="553"/>
      <c r="AM173" s="553"/>
      <c r="AN173" s="553"/>
      <c r="AO173" s="553"/>
      <c r="AP173" s="553"/>
      <c r="AQ173" s="553"/>
      <c r="AR173" s="553"/>
      <c r="AS173" s="553"/>
      <c r="AT173" s="553"/>
      <c r="AU173" s="553"/>
      <c r="AV173" s="553"/>
      <c r="AW173" s="553"/>
      <c r="AX173" s="553"/>
      <c r="AY173" s="553"/>
      <c r="AZ173" s="553"/>
      <c r="BA173" s="553"/>
      <c r="BB173" s="553"/>
      <c r="BC173" s="553"/>
      <c r="BD173" s="553"/>
    </row>
    <row r="174" spans="1:56">
      <c r="A174" s="386"/>
      <c r="B174" s="277"/>
      <c r="C174" s="554"/>
      <c r="D174" s="304"/>
      <c r="E174" s="502"/>
      <c r="F174" s="219" t="s">
        <v>18</v>
      </c>
      <c r="G174" s="219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56">
        <v>0</v>
      </c>
      <c r="AA174" s="56">
        <v>0</v>
      </c>
      <c r="AB174" s="56">
        <v>0</v>
      </c>
      <c r="AC174" s="554"/>
      <c r="AD174" s="554"/>
      <c r="AE174" s="554"/>
      <c r="AF174" s="554"/>
      <c r="AG174" s="554"/>
      <c r="AH174" s="554"/>
      <c r="AI174" s="554"/>
      <c r="AJ174" s="554"/>
      <c r="AK174" s="554"/>
      <c r="AL174" s="554"/>
      <c r="AM174" s="554"/>
      <c r="AN174" s="554"/>
      <c r="AO174" s="554"/>
      <c r="AP174" s="554"/>
      <c r="AQ174" s="554"/>
      <c r="AR174" s="554"/>
      <c r="AS174" s="554"/>
      <c r="AT174" s="554"/>
      <c r="AU174" s="554"/>
      <c r="AV174" s="554"/>
      <c r="AW174" s="554"/>
      <c r="AX174" s="554"/>
      <c r="AY174" s="554"/>
      <c r="AZ174" s="554"/>
      <c r="BA174" s="554"/>
      <c r="BB174" s="554"/>
      <c r="BC174" s="554"/>
      <c r="BD174" s="554"/>
    </row>
    <row r="175" spans="1:56">
      <c r="A175" s="386"/>
      <c r="B175" s="277"/>
      <c r="C175" s="554"/>
      <c r="D175" s="304"/>
      <c r="E175" s="502"/>
      <c r="F175" s="219" t="s">
        <v>48</v>
      </c>
      <c r="G175" s="219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56">
        <v>0</v>
      </c>
      <c r="AA175" s="56">
        <v>0</v>
      </c>
      <c r="AB175" s="56">
        <v>0</v>
      </c>
      <c r="AC175" s="554"/>
      <c r="AD175" s="554"/>
      <c r="AE175" s="554"/>
      <c r="AF175" s="554"/>
      <c r="AG175" s="554"/>
      <c r="AH175" s="554"/>
      <c r="AI175" s="554"/>
      <c r="AJ175" s="554"/>
      <c r="AK175" s="554"/>
      <c r="AL175" s="554"/>
      <c r="AM175" s="554"/>
      <c r="AN175" s="554"/>
      <c r="AO175" s="554"/>
      <c r="AP175" s="554"/>
      <c r="AQ175" s="554"/>
      <c r="AR175" s="554"/>
      <c r="AS175" s="554"/>
      <c r="AT175" s="554"/>
      <c r="AU175" s="554"/>
      <c r="AV175" s="554"/>
      <c r="AW175" s="554"/>
      <c r="AX175" s="554"/>
      <c r="AY175" s="554"/>
      <c r="AZ175" s="554"/>
      <c r="BA175" s="554"/>
      <c r="BB175" s="554"/>
      <c r="BC175" s="554"/>
      <c r="BD175" s="554"/>
    </row>
    <row r="176" spans="1:56" ht="31.5">
      <c r="A176" s="386"/>
      <c r="B176" s="277"/>
      <c r="C176" s="554"/>
      <c r="D176" s="304"/>
      <c r="E176" s="502"/>
      <c r="F176" s="219" t="s">
        <v>14</v>
      </c>
      <c r="G176" s="219"/>
      <c r="H176" s="56"/>
      <c r="I176" s="13"/>
      <c r="J176" s="13">
        <v>6959.11</v>
      </c>
      <c r="K176" s="13"/>
      <c r="L176" s="13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>
        <v>0</v>
      </c>
      <c r="AA176" s="56">
        <v>0</v>
      </c>
      <c r="AB176" s="56">
        <v>6959.11</v>
      </c>
      <c r="AC176" s="554"/>
      <c r="AD176" s="554"/>
      <c r="AE176" s="554"/>
      <c r="AF176" s="554"/>
      <c r="AG176" s="554"/>
      <c r="AH176" s="554"/>
      <c r="AI176" s="554"/>
      <c r="AJ176" s="554"/>
      <c r="AK176" s="554"/>
      <c r="AL176" s="554"/>
      <c r="AM176" s="554"/>
      <c r="AN176" s="554"/>
      <c r="AO176" s="554"/>
      <c r="AP176" s="554"/>
      <c r="AQ176" s="554"/>
      <c r="AR176" s="554"/>
      <c r="AS176" s="554"/>
      <c r="AT176" s="554"/>
      <c r="AU176" s="554"/>
      <c r="AV176" s="554"/>
      <c r="AW176" s="554"/>
      <c r="AX176" s="554"/>
      <c r="AY176" s="554"/>
      <c r="AZ176" s="554"/>
      <c r="BA176" s="554"/>
      <c r="BB176" s="554"/>
      <c r="BC176" s="554"/>
      <c r="BD176" s="554"/>
    </row>
    <row r="177" spans="1:56" ht="31.5">
      <c r="A177" s="387"/>
      <c r="B177" s="278"/>
      <c r="C177" s="555"/>
      <c r="D177" s="305"/>
      <c r="E177" s="503"/>
      <c r="F177" s="125" t="s">
        <v>366</v>
      </c>
      <c r="G177" s="125"/>
      <c r="H177" s="56"/>
      <c r="I177" s="13"/>
      <c r="J177" s="13">
        <v>6959.11</v>
      </c>
      <c r="K177" s="13"/>
      <c r="L177" s="13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>
        <v>0</v>
      </c>
      <c r="AA177" s="56">
        <v>0</v>
      </c>
      <c r="AB177" s="56">
        <v>6959.11</v>
      </c>
      <c r="AC177" s="555"/>
      <c r="AD177" s="555"/>
      <c r="AE177" s="555"/>
      <c r="AF177" s="555"/>
      <c r="AG177" s="555"/>
      <c r="AH177" s="555"/>
      <c r="AI177" s="555"/>
      <c r="AJ177" s="555"/>
      <c r="AK177" s="555"/>
      <c r="AL177" s="555"/>
      <c r="AM177" s="555"/>
      <c r="AN177" s="555"/>
      <c r="AO177" s="555"/>
      <c r="AP177" s="555"/>
      <c r="AQ177" s="555"/>
      <c r="AR177" s="555"/>
      <c r="AS177" s="555"/>
      <c r="AT177" s="555"/>
      <c r="AU177" s="555"/>
      <c r="AV177" s="555"/>
      <c r="AW177" s="555"/>
      <c r="AX177" s="555"/>
      <c r="AY177" s="555"/>
      <c r="AZ177" s="555"/>
      <c r="BA177" s="555"/>
      <c r="BB177" s="555"/>
      <c r="BC177" s="555"/>
      <c r="BD177" s="555"/>
    </row>
    <row r="178" spans="1:56" ht="15.75" customHeight="1">
      <c r="A178" s="385" t="s">
        <v>608</v>
      </c>
      <c r="B178" s="276" t="s">
        <v>181</v>
      </c>
      <c r="C178" s="553" t="s">
        <v>115</v>
      </c>
      <c r="D178" s="303" t="s">
        <v>15</v>
      </c>
      <c r="E178" s="501">
        <v>0.85799999999999998</v>
      </c>
      <c r="F178" s="219" t="s">
        <v>2</v>
      </c>
      <c r="G178" s="219"/>
      <c r="H178" s="13">
        <v>0</v>
      </c>
      <c r="I178" s="13">
        <v>0</v>
      </c>
      <c r="J178" s="13">
        <v>6910.78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/>
      <c r="S178" s="13"/>
      <c r="T178" s="13"/>
      <c r="U178" s="13"/>
      <c r="V178" s="13"/>
      <c r="W178" s="13"/>
      <c r="X178" s="13"/>
      <c r="Y178" s="13"/>
      <c r="Z178" s="56">
        <v>0</v>
      </c>
      <c r="AA178" s="56">
        <v>0</v>
      </c>
      <c r="AB178" s="56">
        <v>6910.78</v>
      </c>
      <c r="AC178" s="553" t="s">
        <v>374</v>
      </c>
      <c r="AD178" s="553" t="s">
        <v>332</v>
      </c>
      <c r="AE178" s="553"/>
      <c r="AF178" s="553"/>
      <c r="AG178" s="553"/>
      <c r="AH178" s="553"/>
      <c r="AI178" s="553"/>
      <c r="AJ178" s="553"/>
      <c r="AK178" s="553"/>
      <c r="AL178" s="553"/>
      <c r="AM178" s="553"/>
      <c r="AN178" s="553"/>
      <c r="AO178" s="553"/>
      <c r="AP178" s="553"/>
      <c r="AQ178" s="553"/>
      <c r="AR178" s="553"/>
      <c r="AS178" s="553"/>
      <c r="AT178" s="553"/>
      <c r="AU178" s="553"/>
      <c r="AV178" s="553"/>
      <c r="AW178" s="553"/>
      <c r="AX178" s="553"/>
      <c r="AY178" s="553"/>
      <c r="AZ178" s="553"/>
      <c r="BA178" s="553"/>
      <c r="BB178" s="553"/>
      <c r="BC178" s="553"/>
      <c r="BD178" s="553"/>
    </row>
    <row r="179" spans="1:56">
      <c r="A179" s="386"/>
      <c r="B179" s="277"/>
      <c r="C179" s="554"/>
      <c r="D179" s="304"/>
      <c r="E179" s="502"/>
      <c r="F179" s="219" t="s">
        <v>18</v>
      </c>
      <c r="G179" s="219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56">
        <v>0</v>
      </c>
      <c r="AA179" s="56">
        <v>0</v>
      </c>
      <c r="AB179" s="56">
        <v>0</v>
      </c>
      <c r="AC179" s="554"/>
      <c r="AD179" s="554"/>
      <c r="AE179" s="554"/>
      <c r="AF179" s="554"/>
      <c r="AG179" s="554"/>
      <c r="AH179" s="554"/>
      <c r="AI179" s="554"/>
      <c r="AJ179" s="554"/>
      <c r="AK179" s="554"/>
      <c r="AL179" s="554"/>
      <c r="AM179" s="554"/>
      <c r="AN179" s="554"/>
      <c r="AO179" s="554"/>
      <c r="AP179" s="554"/>
      <c r="AQ179" s="554"/>
      <c r="AR179" s="554"/>
      <c r="AS179" s="554"/>
      <c r="AT179" s="554"/>
      <c r="AU179" s="554"/>
      <c r="AV179" s="554"/>
      <c r="AW179" s="554"/>
      <c r="AX179" s="554"/>
      <c r="AY179" s="554"/>
      <c r="AZ179" s="554"/>
      <c r="BA179" s="554"/>
      <c r="BB179" s="554"/>
      <c r="BC179" s="554"/>
      <c r="BD179" s="554"/>
    </row>
    <row r="180" spans="1:56">
      <c r="A180" s="386"/>
      <c r="B180" s="277"/>
      <c r="C180" s="554"/>
      <c r="D180" s="304"/>
      <c r="E180" s="502"/>
      <c r="F180" s="219" t="s">
        <v>48</v>
      </c>
      <c r="G180" s="219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56">
        <v>0</v>
      </c>
      <c r="AA180" s="56">
        <v>0</v>
      </c>
      <c r="AB180" s="56">
        <v>0</v>
      </c>
      <c r="AC180" s="554"/>
      <c r="AD180" s="554"/>
      <c r="AE180" s="554"/>
      <c r="AF180" s="554"/>
      <c r="AG180" s="554"/>
      <c r="AH180" s="554"/>
      <c r="AI180" s="554"/>
      <c r="AJ180" s="554"/>
      <c r="AK180" s="554"/>
      <c r="AL180" s="554"/>
      <c r="AM180" s="554"/>
      <c r="AN180" s="554"/>
      <c r="AO180" s="554"/>
      <c r="AP180" s="554"/>
      <c r="AQ180" s="554"/>
      <c r="AR180" s="554"/>
      <c r="AS180" s="554"/>
      <c r="AT180" s="554"/>
      <c r="AU180" s="554"/>
      <c r="AV180" s="554"/>
      <c r="AW180" s="554"/>
      <c r="AX180" s="554"/>
      <c r="AY180" s="554"/>
      <c r="AZ180" s="554"/>
      <c r="BA180" s="554"/>
      <c r="BB180" s="554"/>
      <c r="BC180" s="554"/>
      <c r="BD180" s="554"/>
    </row>
    <row r="181" spans="1:56" ht="31.5">
      <c r="A181" s="386"/>
      <c r="B181" s="277"/>
      <c r="C181" s="554"/>
      <c r="D181" s="304"/>
      <c r="E181" s="502"/>
      <c r="F181" s="219" t="s">
        <v>14</v>
      </c>
      <c r="G181" s="219"/>
      <c r="H181" s="56"/>
      <c r="I181" s="13"/>
      <c r="J181" s="13">
        <v>6910.78</v>
      </c>
      <c r="K181" s="13"/>
      <c r="L181" s="13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>
        <v>0</v>
      </c>
      <c r="AA181" s="56">
        <v>0</v>
      </c>
      <c r="AB181" s="56">
        <v>6910.78</v>
      </c>
      <c r="AC181" s="554"/>
      <c r="AD181" s="554"/>
      <c r="AE181" s="554"/>
      <c r="AF181" s="554"/>
      <c r="AG181" s="554"/>
      <c r="AH181" s="554"/>
      <c r="AI181" s="554"/>
      <c r="AJ181" s="554"/>
      <c r="AK181" s="554"/>
      <c r="AL181" s="554"/>
      <c r="AM181" s="554"/>
      <c r="AN181" s="554"/>
      <c r="AO181" s="554"/>
      <c r="AP181" s="554"/>
      <c r="AQ181" s="554"/>
      <c r="AR181" s="554"/>
      <c r="AS181" s="554"/>
      <c r="AT181" s="554"/>
      <c r="AU181" s="554"/>
      <c r="AV181" s="554"/>
      <c r="AW181" s="554"/>
      <c r="AX181" s="554"/>
      <c r="AY181" s="554"/>
      <c r="AZ181" s="554"/>
      <c r="BA181" s="554"/>
      <c r="BB181" s="554"/>
      <c r="BC181" s="554"/>
      <c r="BD181" s="554"/>
    </row>
    <row r="182" spans="1:56" ht="31.5">
      <c r="A182" s="387"/>
      <c r="B182" s="278"/>
      <c r="C182" s="555"/>
      <c r="D182" s="305"/>
      <c r="E182" s="503"/>
      <c r="F182" s="125" t="s">
        <v>366</v>
      </c>
      <c r="G182" s="125"/>
      <c r="H182" s="56"/>
      <c r="I182" s="13"/>
      <c r="J182" s="13">
        <v>6910.78</v>
      </c>
      <c r="K182" s="13"/>
      <c r="L182" s="13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>
        <v>0</v>
      </c>
      <c r="AA182" s="56">
        <v>0</v>
      </c>
      <c r="AB182" s="56">
        <v>6910.78</v>
      </c>
      <c r="AC182" s="555"/>
      <c r="AD182" s="555"/>
      <c r="AE182" s="555"/>
      <c r="AF182" s="555"/>
      <c r="AG182" s="555"/>
      <c r="AH182" s="555"/>
      <c r="AI182" s="555"/>
      <c r="AJ182" s="555"/>
      <c r="AK182" s="555"/>
      <c r="AL182" s="555"/>
      <c r="AM182" s="555"/>
      <c r="AN182" s="555"/>
      <c r="AO182" s="555"/>
      <c r="AP182" s="555"/>
      <c r="AQ182" s="555"/>
      <c r="AR182" s="555"/>
      <c r="AS182" s="555"/>
      <c r="AT182" s="555"/>
      <c r="AU182" s="555"/>
      <c r="AV182" s="555"/>
      <c r="AW182" s="555"/>
      <c r="AX182" s="555"/>
      <c r="AY182" s="555"/>
      <c r="AZ182" s="555"/>
      <c r="BA182" s="555"/>
      <c r="BB182" s="555"/>
      <c r="BC182" s="555"/>
      <c r="BD182" s="555"/>
    </row>
    <row r="183" spans="1:56" ht="15.75" customHeight="1">
      <c r="A183" s="385" t="s">
        <v>609</v>
      </c>
      <c r="B183" s="276" t="s">
        <v>182</v>
      </c>
      <c r="C183" s="553" t="s">
        <v>115</v>
      </c>
      <c r="D183" s="303" t="s">
        <v>15</v>
      </c>
      <c r="E183" s="501">
        <v>0.48599999999999999</v>
      </c>
      <c r="F183" s="219" t="s">
        <v>2</v>
      </c>
      <c r="G183" s="219"/>
      <c r="H183" s="13">
        <v>0</v>
      </c>
      <c r="I183" s="13">
        <v>0</v>
      </c>
      <c r="J183" s="13">
        <v>3914.5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/>
      <c r="S183" s="13"/>
      <c r="T183" s="13"/>
      <c r="U183" s="13"/>
      <c r="V183" s="13"/>
      <c r="W183" s="13"/>
      <c r="X183" s="13"/>
      <c r="Y183" s="13"/>
      <c r="Z183" s="56">
        <v>0</v>
      </c>
      <c r="AA183" s="56">
        <v>0</v>
      </c>
      <c r="AB183" s="56">
        <v>3914.5</v>
      </c>
      <c r="AC183" s="553" t="s">
        <v>374</v>
      </c>
      <c r="AD183" s="553" t="s">
        <v>332</v>
      </c>
      <c r="AE183" s="553"/>
      <c r="AF183" s="553"/>
      <c r="AG183" s="553"/>
      <c r="AH183" s="553"/>
      <c r="AI183" s="553"/>
      <c r="AJ183" s="553"/>
      <c r="AK183" s="553"/>
      <c r="AL183" s="553"/>
      <c r="AM183" s="553"/>
      <c r="AN183" s="553"/>
      <c r="AO183" s="553"/>
      <c r="AP183" s="553"/>
      <c r="AQ183" s="553"/>
      <c r="AR183" s="553"/>
      <c r="AS183" s="553"/>
      <c r="AT183" s="553"/>
      <c r="AU183" s="553"/>
      <c r="AV183" s="553"/>
      <c r="AW183" s="553"/>
      <c r="AX183" s="553"/>
      <c r="AY183" s="553"/>
      <c r="AZ183" s="553"/>
      <c r="BA183" s="553"/>
      <c r="BB183" s="553"/>
      <c r="BC183" s="553"/>
      <c r="BD183" s="553"/>
    </row>
    <row r="184" spans="1:56">
      <c r="A184" s="386"/>
      <c r="B184" s="277"/>
      <c r="C184" s="554"/>
      <c r="D184" s="304"/>
      <c r="E184" s="502"/>
      <c r="F184" s="219" t="s">
        <v>18</v>
      </c>
      <c r="G184" s="219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56">
        <v>0</v>
      </c>
      <c r="AA184" s="56">
        <v>0</v>
      </c>
      <c r="AB184" s="56">
        <v>0</v>
      </c>
      <c r="AC184" s="554"/>
      <c r="AD184" s="554"/>
      <c r="AE184" s="554"/>
      <c r="AF184" s="554"/>
      <c r="AG184" s="554"/>
      <c r="AH184" s="554"/>
      <c r="AI184" s="554"/>
      <c r="AJ184" s="554"/>
      <c r="AK184" s="554"/>
      <c r="AL184" s="554"/>
      <c r="AM184" s="554"/>
      <c r="AN184" s="554"/>
      <c r="AO184" s="554"/>
      <c r="AP184" s="554"/>
      <c r="AQ184" s="554"/>
      <c r="AR184" s="554"/>
      <c r="AS184" s="554"/>
      <c r="AT184" s="554"/>
      <c r="AU184" s="554"/>
      <c r="AV184" s="554"/>
      <c r="AW184" s="554"/>
      <c r="AX184" s="554"/>
      <c r="AY184" s="554"/>
      <c r="AZ184" s="554"/>
      <c r="BA184" s="554"/>
      <c r="BB184" s="554"/>
      <c r="BC184" s="554"/>
      <c r="BD184" s="554"/>
    </row>
    <row r="185" spans="1:56">
      <c r="A185" s="386"/>
      <c r="B185" s="277"/>
      <c r="C185" s="554"/>
      <c r="D185" s="304"/>
      <c r="E185" s="502"/>
      <c r="F185" s="219" t="s">
        <v>48</v>
      </c>
      <c r="G185" s="219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56">
        <v>0</v>
      </c>
      <c r="AA185" s="56">
        <v>0</v>
      </c>
      <c r="AB185" s="56">
        <v>0</v>
      </c>
      <c r="AC185" s="554"/>
      <c r="AD185" s="554"/>
      <c r="AE185" s="554"/>
      <c r="AF185" s="554"/>
      <c r="AG185" s="554"/>
      <c r="AH185" s="554"/>
      <c r="AI185" s="554"/>
      <c r="AJ185" s="554"/>
      <c r="AK185" s="554"/>
      <c r="AL185" s="554"/>
      <c r="AM185" s="554"/>
      <c r="AN185" s="554"/>
      <c r="AO185" s="554"/>
      <c r="AP185" s="554"/>
      <c r="AQ185" s="554"/>
      <c r="AR185" s="554"/>
      <c r="AS185" s="554"/>
      <c r="AT185" s="554"/>
      <c r="AU185" s="554"/>
      <c r="AV185" s="554"/>
      <c r="AW185" s="554"/>
      <c r="AX185" s="554"/>
      <c r="AY185" s="554"/>
      <c r="AZ185" s="554"/>
      <c r="BA185" s="554"/>
      <c r="BB185" s="554"/>
      <c r="BC185" s="554"/>
      <c r="BD185" s="554"/>
    </row>
    <row r="186" spans="1:56" ht="31.5">
      <c r="A186" s="386"/>
      <c r="B186" s="277"/>
      <c r="C186" s="554"/>
      <c r="D186" s="304"/>
      <c r="E186" s="502"/>
      <c r="F186" s="219" t="s">
        <v>14</v>
      </c>
      <c r="G186" s="219"/>
      <c r="H186" s="56"/>
      <c r="I186" s="13"/>
      <c r="J186" s="13">
        <v>3914.5</v>
      </c>
      <c r="K186" s="13"/>
      <c r="L186" s="13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>
        <v>0</v>
      </c>
      <c r="AA186" s="56">
        <v>0</v>
      </c>
      <c r="AB186" s="56">
        <v>3914.5</v>
      </c>
      <c r="AC186" s="554"/>
      <c r="AD186" s="554"/>
      <c r="AE186" s="554"/>
      <c r="AF186" s="554"/>
      <c r="AG186" s="554"/>
      <c r="AH186" s="554"/>
      <c r="AI186" s="554"/>
      <c r="AJ186" s="554"/>
      <c r="AK186" s="554"/>
      <c r="AL186" s="554"/>
      <c r="AM186" s="554"/>
      <c r="AN186" s="554"/>
      <c r="AO186" s="554"/>
      <c r="AP186" s="554"/>
      <c r="AQ186" s="554"/>
      <c r="AR186" s="554"/>
      <c r="AS186" s="554"/>
      <c r="AT186" s="554"/>
      <c r="AU186" s="554"/>
      <c r="AV186" s="554"/>
      <c r="AW186" s="554"/>
      <c r="AX186" s="554"/>
      <c r="AY186" s="554"/>
      <c r="AZ186" s="554"/>
      <c r="BA186" s="554"/>
      <c r="BB186" s="554"/>
      <c r="BC186" s="554"/>
      <c r="BD186" s="554"/>
    </row>
    <row r="187" spans="1:56" ht="31.5">
      <c r="A187" s="387"/>
      <c r="B187" s="278"/>
      <c r="C187" s="555"/>
      <c r="D187" s="305"/>
      <c r="E187" s="503"/>
      <c r="F187" s="125" t="s">
        <v>366</v>
      </c>
      <c r="G187" s="125"/>
      <c r="H187" s="56"/>
      <c r="I187" s="13"/>
      <c r="J187" s="13">
        <v>3914.5</v>
      </c>
      <c r="K187" s="13"/>
      <c r="L187" s="13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>
        <v>0</v>
      </c>
      <c r="AA187" s="56">
        <v>0</v>
      </c>
      <c r="AB187" s="56">
        <v>3914.5</v>
      </c>
      <c r="AC187" s="555"/>
      <c r="AD187" s="555"/>
      <c r="AE187" s="555"/>
      <c r="AF187" s="555"/>
      <c r="AG187" s="555"/>
      <c r="AH187" s="555"/>
      <c r="AI187" s="555"/>
      <c r="AJ187" s="555"/>
      <c r="AK187" s="555"/>
      <c r="AL187" s="555"/>
      <c r="AM187" s="555"/>
      <c r="AN187" s="555"/>
      <c r="AO187" s="555"/>
      <c r="AP187" s="555"/>
      <c r="AQ187" s="555"/>
      <c r="AR187" s="555"/>
      <c r="AS187" s="555"/>
      <c r="AT187" s="555"/>
      <c r="AU187" s="555"/>
      <c r="AV187" s="555"/>
      <c r="AW187" s="555"/>
      <c r="AX187" s="555"/>
      <c r="AY187" s="555"/>
      <c r="AZ187" s="555"/>
      <c r="BA187" s="555"/>
      <c r="BB187" s="555"/>
      <c r="BC187" s="555"/>
      <c r="BD187" s="555"/>
    </row>
    <row r="188" spans="1:56" ht="15.75" customHeight="1">
      <c r="A188" s="385" t="s">
        <v>610</v>
      </c>
      <c r="B188" s="276" t="s">
        <v>183</v>
      </c>
      <c r="C188" s="553" t="s">
        <v>115</v>
      </c>
      <c r="D188" s="303" t="s">
        <v>15</v>
      </c>
      <c r="E188" s="501">
        <v>2.1480000000000001</v>
      </c>
      <c r="F188" s="219" t="s">
        <v>2</v>
      </c>
      <c r="G188" s="219"/>
      <c r="H188" s="13">
        <v>0</v>
      </c>
      <c r="I188" s="13">
        <v>0</v>
      </c>
      <c r="J188" s="13">
        <v>17301.11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/>
      <c r="S188" s="13"/>
      <c r="T188" s="13"/>
      <c r="U188" s="13"/>
      <c r="V188" s="13"/>
      <c r="W188" s="13"/>
      <c r="X188" s="13"/>
      <c r="Y188" s="13"/>
      <c r="Z188" s="56">
        <v>0</v>
      </c>
      <c r="AA188" s="56">
        <v>0</v>
      </c>
      <c r="AB188" s="56">
        <v>17301.11</v>
      </c>
      <c r="AC188" s="553" t="s">
        <v>374</v>
      </c>
      <c r="AD188" s="553" t="s">
        <v>332</v>
      </c>
      <c r="AE188" s="553"/>
      <c r="AF188" s="553"/>
      <c r="AG188" s="553"/>
      <c r="AH188" s="553"/>
      <c r="AI188" s="553"/>
      <c r="AJ188" s="553"/>
      <c r="AK188" s="553"/>
      <c r="AL188" s="553"/>
      <c r="AM188" s="553"/>
      <c r="AN188" s="553"/>
      <c r="AO188" s="553"/>
      <c r="AP188" s="553"/>
      <c r="AQ188" s="553"/>
      <c r="AR188" s="553"/>
      <c r="AS188" s="553"/>
      <c r="AT188" s="553"/>
      <c r="AU188" s="553"/>
      <c r="AV188" s="553"/>
      <c r="AW188" s="553"/>
      <c r="AX188" s="553"/>
      <c r="AY188" s="553"/>
      <c r="AZ188" s="553"/>
      <c r="BA188" s="553"/>
      <c r="BB188" s="553"/>
      <c r="BC188" s="553"/>
      <c r="BD188" s="553"/>
    </row>
    <row r="189" spans="1:56">
      <c r="A189" s="386"/>
      <c r="B189" s="277"/>
      <c r="C189" s="554"/>
      <c r="D189" s="304"/>
      <c r="E189" s="502"/>
      <c r="F189" s="219" t="s">
        <v>18</v>
      </c>
      <c r="G189" s="219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56">
        <v>0</v>
      </c>
      <c r="AA189" s="56">
        <v>0</v>
      </c>
      <c r="AB189" s="56">
        <v>0</v>
      </c>
      <c r="AC189" s="554"/>
      <c r="AD189" s="554"/>
      <c r="AE189" s="554"/>
      <c r="AF189" s="554"/>
      <c r="AG189" s="554"/>
      <c r="AH189" s="554"/>
      <c r="AI189" s="554"/>
      <c r="AJ189" s="554"/>
      <c r="AK189" s="554"/>
      <c r="AL189" s="554"/>
      <c r="AM189" s="554"/>
      <c r="AN189" s="554"/>
      <c r="AO189" s="554"/>
      <c r="AP189" s="554"/>
      <c r="AQ189" s="554"/>
      <c r="AR189" s="554"/>
      <c r="AS189" s="554"/>
      <c r="AT189" s="554"/>
      <c r="AU189" s="554"/>
      <c r="AV189" s="554"/>
      <c r="AW189" s="554"/>
      <c r="AX189" s="554"/>
      <c r="AY189" s="554"/>
      <c r="AZ189" s="554"/>
      <c r="BA189" s="554"/>
      <c r="BB189" s="554"/>
      <c r="BC189" s="554"/>
      <c r="BD189" s="554"/>
    </row>
    <row r="190" spans="1:56">
      <c r="A190" s="386"/>
      <c r="B190" s="277"/>
      <c r="C190" s="554"/>
      <c r="D190" s="304"/>
      <c r="E190" s="502"/>
      <c r="F190" s="219" t="s">
        <v>48</v>
      </c>
      <c r="G190" s="219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56">
        <v>0</v>
      </c>
      <c r="AA190" s="56">
        <v>0</v>
      </c>
      <c r="AB190" s="56">
        <v>0</v>
      </c>
      <c r="AC190" s="554"/>
      <c r="AD190" s="554"/>
      <c r="AE190" s="554"/>
      <c r="AF190" s="554"/>
      <c r="AG190" s="554"/>
      <c r="AH190" s="554"/>
      <c r="AI190" s="554"/>
      <c r="AJ190" s="554"/>
      <c r="AK190" s="554"/>
      <c r="AL190" s="554"/>
      <c r="AM190" s="554"/>
      <c r="AN190" s="554"/>
      <c r="AO190" s="554"/>
      <c r="AP190" s="554"/>
      <c r="AQ190" s="554"/>
      <c r="AR190" s="554"/>
      <c r="AS190" s="554"/>
      <c r="AT190" s="554"/>
      <c r="AU190" s="554"/>
      <c r="AV190" s="554"/>
      <c r="AW190" s="554"/>
      <c r="AX190" s="554"/>
      <c r="AY190" s="554"/>
      <c r="AZ190" s="554"/>
      <c r="BA190" s="554"/>
      <c r="BB190" s="554"/>
      <c r="BC190" s="554"/>
      <c r="BD190" s="554"/>
    </row>
    <row r="191" spans="1:56" ht="31.5">
      <c r="A191" s="386"/>
      <c r="B191" s="277"/>
      <c r="C191" s="554"/>
      <c r="D191" s="304"/>
      <c r="E191" s="502"/>
      <c r="F191" s="219" t="s">
        <v>14</v>
      </c>
      <c r="G191" s="219"/>
      <c r="H191" s="56"/>
      <c r="I191" s="13"/>
      <c r="J191" s="13">
        <v>17301.11</v>
      </c>
      <c r="K191" s="13"/>
      <c r="L191" s="13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>
        <v>0</v>
      </c>
      <c r="AA191" s="56">
        <v>0</v>
      </c>
      <c r="AB191" s="56">
        <v>17301.11</v>
      </c>
      <c r="AC191" s="554"/>
      <c r="AD191" s="554"/>
      <c r="AE191" s="554"/>
      <c r="AF191" s="554"/>
      <c r="AG191" s="554"/>
      <c r="AH191" s="554"/>
      <c r="AI191" s="554"/>
      <c r="AJ191" s="554"/>
      <c r="AK191" s="554"/>
      <c r="AL191" s="554"/>
      <c r="AM191" s="554"/>
      <c r="AN191" s="554"/>
      <c r="AO191" s="554"/>
      <c r="AP191" s="554"/>
      <c r="AQ191" s="554"/>
      <c r="AR191" s="554"/>
      <c r="AS191" s="554"/>
      <c r="AT191" s="554"/>
      <c r="AU191" s="554"/>
      <c r="AV191" s="554"/>
      <c r="AW191" s="554"/>
      <c r="AX191" s="554"/>
      <c r="AY191" s="554"/>
      <c r="AZ191" s="554"/>
      <c r="BA191" s="554"/>
      <c r="BB191" s="554"/>
      <c r="BC191" s="554"/>
      <c r="BD191" s="554"/>
    </row>
    <row r="192" spans="1:56" ht="31.5">
      <c r="A192" s="387"/>
      <c r="B192" s="278"/>
      <c r="C192" s="555"/>
      <c r="D192" s="305"/>
      <c r="E192" s="503"/>
      <c r="F192" s="125" t="s">
        <v>366</v>
      </c>
      <c r="G192" s="125"/>
      <c r="H192" s="56"/>
      <c r="I192" s="13"/>
      <c r="J192" s="13">
        <v>17301.11</v>
      </c>
      <c r="K192" s="13"/>
      <c r="L192" s="13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>
        <v>0</v>
      </c>
      <c r="AA192" s="56">
        <v>0</v>
      </c>
      <c r="AB192" s="56">
        <v>17301.11</v>
      </c>
      <c r="AC192" s="555"/>
      <c r="AD192" s="555"/>
      <c r="AE192" s="555"/>
      <c r="AF192" s="555"/>
      <c r="AG192" s="555"/>
      <c r="AH192" s="555"/>
      <c r="AI192" s="555"/>
      <c r="AJ192" s="555"/>
      <c r="AK192" s="555"/>
      <c r="AL192" s="555"/>
      <c r="AM192" s="555"/>
      <c r="AN192" s="555"/>
      <c r="AO192" s="555"/>
      <c r="AP192" s="555"/>
      <c r="AQ192" s="555"/>
      <c r="AR192" s="555"/>
      <c r="AS192" s="555"/>
      <c r="AT192" s="555"/>
      <c r="AU192" s="555"/>
      <c r="AV192" s="555"/>
      <c r="AW192" s="555"/>
      <c r="AX192" s="555"/>
      <c r="AY192" s="555"/>
      <c r="AZ192" s="555"/>
      <c r="BA192" s="555"/>
      <c r="BB192" s="555"/>
      <c r="BC192" s="555"/>
      <c r="BD192" s="555"/>
    </row>
    <row r="193" spans="1:56" ht="15.75" customHeight="1">
      <c r="A193" s="385" t="s">
        <v>611</v>
      </c>
      <c r="B193" s="276" t="s">
        <v>184</v>
      </c>
      <c r="C193" s="553" t="s">
        <v>115</v>
      </c>
      <c r="D193" s="303" t="s">
        <v>15</v>
      </c>
      <c r="E193" s="501">
        <v>1</v>
      </c>
      <c r="F193" s="219" t="s">
        <v>2</v>
      </c>
      <c r="G193" s="219"/>
      <c r="H193" s="13">
        <v>0</v>
      </c>
      <c r="I193" s="13">
        <v>0</v>
      </c>
      <c r="J193" s="13">
        <v>12130.11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/>
      <c r="S193" s="13"/>
      <c r="T193" s="13"/>
      <c r="U193" s="13"/>
      <c r="V193" s="13"/>
      <c r="W193" s="13"/>
      <c r="X193" s="13"/>
      <c r="Y193" s="13"/>
      <c r="Z193" s="56">
        <v>0</v>
      </c>
      <c r="AA193" s="56">
        <v>0</v>
      </c>
      <c r="AB193" s="56">
        <v>12130.11</v>
      </c>
      <c r="AC193" s="553" t="s">
        <v>374</v>
      </c>
      <c r="AD193" s="553" t="s">
        <v>332</v>
      </c>
      <c r="AE193" s="553"/>
      <c r="AF193" s="553"/>
      <c r="AG193" s="553"/>
      <c r="AH193" s="553"/>
      <c r="AI193" s="553"/>
      <c r="AJ193" s="553"/>
      <c r="AK193" s="553"/>
      <c r="AL193" s="553"/>
      <c r="AM193" s="553"/>
      <c r="AN193" s="553"/>
      <c r="AO193" s="553"/>
      <c r="AP193" s="553"/>
      <c r="AQ193" s="553"/>
      <c r="AR193" s="553"/>
      <c r="AS193" s="553"/>
      <c r="AT193" s="553"/>
      <c r="AU193" s="553"/>
      <c r="AV193" s="553"/>
      <c r="AW193" s="553"/>
      <c r="AX193" s="553"/>
      <c r="AY193" s="553"/>
      <c r="AZ193" s="553"/>
      <c r="BA193" s="553"/>
      <c r="BB193" s="553"/>
      <c r="BC193" s="553"/>
      <c r="BD193" s="553"/>
    </row>
    <row r="194" spans="1:56">
      <c r="A194" s="386"/>
      <c r="B194" s="277"/>
      <c r="C194" s="554"/>
      <c r="D194" s="304"/>
      <c r="E194" s="502"/>
      <c r="F194" s="219" t="s">
        <v>18</v>
      </c>
      <c r="G194" s="219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56">
        <v>0</v>
      </c>
      <c r="AA194" s="56">
        <v>0</v>
      </c>
      <c r="AB194" s="56">
        <v>0</v>
      </c>
      <c r="AC194" s="554"/>
      <c r="AD194" s="554"/>
      <c r="AE194" s="554"/>
      <c r="AF194" s="554"/>
      <c r="AG194" s="554"/>
      <c r="AH194" s="554"/>
      <c r="AI194" s="554"/>
      <c r="AJ194" s="554"/>
      <c r="AK194" s="554"/>
      <c r="AL194" s="554"/>
      <c r="AM194" s="554"/>
      <c r="AN194" s="554"/>
      <c r="AO194" s="554"/>
      <c r="AP194" s="554"/>
      <c r="AQ194" s="554"/>
      <c r="AR194" s="554"/>
      <c r="AS194" s="554"/>
      <c r="AT194" s="554"/>
      <c r="AU194" s="554"/>
      <c r="AV194" s="554"/>
      <c r="AW194" s="554"/>
      <c r="AX194" s="554"/>
      <c r="AY194" s="554"/>
      <c r="AZ194" s="554"/>
      <c r="BA194" s="554"/>
      <c r="BB194" s="554"/>
      <c r="BC194" s="554"/>
      <c r="BD194" s="554"/>
    </row>
    <row r="195" spans="1:56">
      <c r="A195" s="386"/>
      <c r="B195" s="277"/>
      <c r="C195" s="554"/>
      <c r="D195" s="304"/>
      <c r="E195" s="502"/>
      <c r="F195" s="219" t="s">
        <v>48</v>
      </c>
      <c r="G195" s="219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56">
        <v>0</v>
      </c>
      <c r="AA195" s="56">
        <v>0</v>
      </c>
      <c r="AB195" s="56">
        <v>0</v>
      </c>
      <c r="AC195" s="554"/>
      <c r="AD195" s="554"/>
      <c r="AE195" s="554"/>
      <c r="AF195" s="554"/>
      <c r="AG195" s="554"/>
      <c r="AH195" s="554"/>
      <c r="AI195" s="554"/>
      <c r="AJ195" s="554"/>
      <c r="AK195" s="554"/>
      <c r="AL195" s="554"/>
      <c r="AM195" s="554"/>
      <c r="AN195" s="554"/>
      <c r="AO195" s="554"/>
      <c r="AP195" s="554"/>
      <c r="AQ195" s="554"/>
      <c r="AR195" s="554"/>
      <c r="AS195" s="554"/>
      <c r="AT195" s="554"/>
      <c r="AU195" s="554"/>
      <c r="AV195" s="554"/>
      <c r="AW195" s="554"/>
      <c r="AX195" s="554"/>
      <c r="AY195" s="554"/>
      <c r="AZ195" s="554"/>
      <c r="BA195" s="554"/>
      <c r="BB195" s="554"/>
      <c r="BC195" s="554"/>
      <c r="BD195" s="554"/>
    </row>
    <row r="196" spans="1:56" ht="31.5">
      <c r="A196" s="386"/>
      <c r="B196" s="277"/>
      <c r="C196" s="554"/>
      <c r="D196" s="304"/>
      <c r="E196" s="502"/>
      <c r="F196" s="219" t="s">
        <v>14</v>
      </c>
      <c r="G196" s="219"/>
      <c r="H196" s="56"/>
      <c r="I196" s="13"/>
      <c r="J196" s="13">
        <v>12130.11</v>
      </c>
      <c r="K196" s="13"/>
      <c r="L196" s="13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>
        <v>0</v>
      </c>
      <c r="AA196" s="56">
        <v>0</v>
      </c>
      <c r="AB196" s="56">
        <v>12130.11</v>
      </c>
      <c r="AC196" s="554"/>
      <c r="AD196" s="554"/>
      <c r="AE196" s="554"/>
      <c r="AF196" s="554"/>
      <c r="AG196" s="554"/>
      <c r="AH196" s="554"/>
      <c r="AI196" s="554"/>
      <c r="AJ196" s="554"/>
      <c r="AK196" s="554"/>
      <c r="AL196" s="554"/>
      <c r="AM196" s="554"/>
      <c r="AN196" s="554"/>
      <c r="AO196" s="554"/>
      <c r="AP196" s="554"/>
      <c r="AQ196" s="554"/>
      <c r="AR196" s="554"/>
      <c r="AS196" s="554"/>
      <c r="AT196" s="554"/>
      <c r="AU196" s="554"/>
      <c r="AV196" s="554"/>
      <c r="AW196" s="554"/>
      <c r="AX196" s="554"/>
      <c r="AY196" s="554"/>
      <c r="AZ196" s="554"/>
      <c r="BA196" s="554"/>
      <c r="BB196" s="554"/>
      <c r="BC196" s="554"/>
      <c r="BD196" s="554"/>
    </row>
    <row r="197" spans="1:56" ht="31.5">
      <c r="A197" s="387"/>
      <c r="B197" s="278"/>
      <c r="C197" s="555"/>
      <c r="D197" s="305"/>
      <c r="E197" s="503"/>
      <c r="F197" s="125" t="s">
        <v>366</v>
      </c>
      <c r="G197" s="125"/>
      <c r="H197" s="56"/>
      <c r="I197" s="13"/>
      <c r="J197" s="13">
        <v>12130.11</v>
      </c>
      <c r="K197" s="13"/>
      <c r="L197" s="13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>
        <v>0</v>
      </c>
      <c r="AA197" s="56">
        <v>0</v>
      </c>
      <c r="AB197" s="56">
        <v>12130.11</v>
      </c>
      <c r="AC197" s="555"/>
      <c r="AD197" s="555"/>
      <c r="AE197" s="555"/>
      <c r="AF197" s="555"/>
      <c r="AG197" s="555"/>
      <c r="AH197" s="555"/>
      <c r="AI197" s="555"/>
      <c r="AJ197" s="555"/>
      <c r="AK197" s="555"/>
      <c r="AL197" s="555"/>
      <c r="AM197" s="555"/>
      <c r="AN197" s="555"/>
      <c r="AO197" s="555"/>
      <c r="AP197" s="555"/>
      <c r="AQ197" s="555"/>
      <c r="AR197" s="555"/>
      <c r="AS197" s="555"/>
      <c r="AT197" s="555"/>
      <c r="AU197" s="555"/>
      <c r="AV197" s="555"/>
      <c r="AW197" s="555"/>
      <c r="AX197" s="555"/>
      <c r="AY197" s="555"/>
      <c r="AZ197" s="555"/>
      <c r="BA197" s="555"/>
      <c r="BB197" s="555"/>
      <c r="BC197" s="555"/>
      <c r="BD197" s="555"/>
    </row>
    <row r="198" spans="1:56" ht="15.75" customHeight="1">
      <c r="A198" s="385" t="s">
        <v>612</v>
      </c>
      <c r="B198" s="276" t="s">
        <v>185</v>
      </c>
      <c r="C198" s="553" t="s">
        <v>115</v>
      </c>
      <c r="D198" s="303" t="s">
        <v>15</v>
      </c>
      <c r="E198" s="501">
        <v>0.1477</v>
      </c>
      <c r="F198" s="219" t="s">
        <v>2</v>
      </c>
      <c r="G198" s="219"/>
      <c r="H198" s="13">
        <v>2107.02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/>
      <c r="S198" s="13"/>
      <c r="T198" s="13"/>
      <c r="U198" s="13"/>
      <c r="V198" s="13"/>
      <c r="W198" s="13"/>
      <c r="X198" s="13"/>
      <c r="Y198" s="13"/>
      <c r="Z198" s="56">
        <v>0</v>
      </c>
      <c r="AA198" s="56">
        <v>0</v>
      </c>
      <c r="AB198" s="56">
        <v>2107.02</v>
      </c>
      <c r="AC198" s="553" t="s">
        <v>374</v>
      </c>
      <c r="AD198" s="553" t="s">
        <v>332</v>
      </c>
      <c r="AE198" s="553"/>
      <c r="AF198" s="553"/>
      <c r="AG198" s="553"/>
      <c r="AH198" s="553"/>
      <c r="AI198" s="553"/>
      <c r="AJ198" s="553"/>
      <c r="AK198" s="553"/>
      <c r="AL198" s="553"/>
      <c r="AM198" s="553"/>
      <c r="AN198" s="553"/>
      <c r="AO198" s="553"/>
      <c r="AP198" s="553"/>
      <c r="AQ198" s="553"/>
      <c r="AR198" s="553"/>
      <c r="AS198" s="553"/>
      <c r="AT198" s="553"/>
      <c r="AU198" s="553"/>
      <c r="AV198" s="553"/>
      <c r="AW198" s="553"/>
      <c r="AX198" s="553"/>
      <c r="AY198" s="553"/>
      <c r="AZ198" s="553"/>
      <c r="BA198" s="553"/>
      <c r="BB198" s="553"/>
      <c r="BC198" s="553"/>
      <c r="BD198" s="553"/>
    </row>
    <row r="199" spans="1:56">
      <c r="A199" s="386"/>
      <c r="B199" s="277"/>
      <c r="C199" s="554"/>
      <c r="D199" s="304"/>
      <c r="E199" s="502"/>
      <c r="F199" s="219" t="s">
        <v>18</v>
      </c>
      <c r="G199" s="219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56">
        <v>0</v>
      </c>
      <c r="AA199" s="56">
        <v>0</v>
      </c>
      <c r="AB199" s="56">
        <v>0</v>
      </c>
      <c r="AC199" s="554"/>
      <c r="AD199" s="554"/>
      <c r="AE199" s="554"/>
      <c r="AF199" s="554"/>
      <c r="AG199" s="554"/>
      <c r="AH199" s="554"/>
      <c r="AI199" s="554"/>
      <c r="AJ199" s="554"/>
      <c r="AK199" s="554"/>
      <c r="AL199" s="554"/>
      <c r="AM199" s="554"/>
      <c r="AN199" s="554"/>
      <c r="AO199" s="554"/>
      <c r="AP199" s="554"/>
      <c r="AQ199" s="554"/>
      <c r="AR199" s="554"/>
      <c r="AS199" s="554"/>
      <c r="AT199" s="554"/>
      <c r="AU199" s="554"/>
      <c r="AV199" s="554"/>
      <c r="AW199" s="554"/>
      <c r="AX199" s="554"/>
      <c r="AY199" s="554"/>
      <c r="AZ199" s="554"/>
      <c r="BA199" s="554"/>
      <c r="BB199" s="554"/>
      <c r="BC199" s="554"/>
      <c r="BD199" s="554"/>
    </row>
    <row r="200" spans="1:56">
      <c r="A200" s="386"/>
      <c r="B200" s="277"/>
      <c r="C200" s="554"/>
      <c r="D200" s="304"/>
      <c r="E200" s="502"/>
      <c r="F200" s="219" t="s">
        <v>48</v>
      </c>
      <c r="G200" s="219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56">
        <v>0</v>
      </c>
      <c r="AA200" s="56">
        <v>0</v>
      </c>
      <c r="AB200" s="56">
        <v>0</v>
      </c>
      <c r="AC200" s="554"/>
      <c r="AD200" s="554"/>
      <c r="AE200" s="554"/>
      <c r="AF200" s="554"/>
      <c r="AG200" s="554"/>
      <c r="AH200" s="554"/>
      <c r="AI200" s="554"/>
      <c r="AJ200" s="554"/>
      <c r="AK200" s="554"/>
      <c r="AL200" s="554"/>
      <c r="AM200" s="554"/>
      <c r="AN200" s="554"/>
      <c r="AO200" s="554"/>
      <c r="AP200" s="554"/>
      <c r="AQ200" s="554"/>
      <c r="AR200" s="554"/>
      <c r="AS200" s="554"/>
      <c r="AT200" s="554"/>
      <c r="AU200" s="554"/>
      <c r="AV200" s="554"/>
      <c r="AW200" s="554"/>
      <c r="AX200" s="554"/>
      <c r="AY200" s="554"/>
      <c r="AZ200" s="554"/>
      <c r="BA200" s="554"/>
      <c r="BB200" s="554"/>
      <c r="BC200" s="554"/>
      <c r="BD200" s="554"/>
    </row>
    <row r="201" spans="1:56" ht="31.5">
      <c r="A201" s="386"/>
      <c r="B201" s="277"/>
      <c r="C201" s="554"/>
      <c r="D201" s="304"/>
      <c r="E201" s="502"/>
      <c r="F201" s="219" t="s">
        <v>14</v>
      </c>
      <c r="G201" s="219"/>
      <c r="H201" s="56">
        <v>2107.02</v>
      </c>
      <c r="I201" s="13"/>
      <c r="J201" s="13"/>
      <c r="K201" s="13"/>
      <c r="L201" s="13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>
        <v>0</v>
      </c>
      <c r="AA201" s="56">
        <v>0</v>
      </c>
      <c r="AB201" s="56">
        <v>2107.02</v>
      </c>
      <c r="AC201" s="554"/>
      <c r="AD201" s="554"/>
      <c r="AE201" s="554"/>
      <c r="AF201" s="554"/>
      <c r="AG201" s="554"/>
      <c r="AH201" s="554"/>
      <c r="AI201" s="554"/>
      <c r="AJ201" s="554"/>
      <c r="AK201" s="554"/>
      <c r="AL201" s="554"/>
      <c r="AM201" s="554"/>
      <c r="AN201" s="554"/>
      <c r="AO201" s="554"/>
      <c r="AP201" s="554"/>
      <c r="AQ201" s="554"/>
      <c r="AR201" s="554"/>
      <c r="AS201" s="554"/>
      <c r="AT201" s="554"/>
      <c r="AU201" s="554"/>
      <c r="AV201" s="554"/>
      <c r="AW201" s="554"/>
      <c r="AX201" s="554"/>
      <c r="AY201" s="554"/>
      <c r="AZ201" s="554"/>
      <c r="BA201" s="554"/>
      <c r="BB201" s="554"/>
      <c r="BC201" s="554"/>
      <c r="BD201" s="554"/>
    </row>
    <row r="202" spans="1:56" ht="31.5">
      <c r="A202" s="387"/>
      <c r="B202" s="278"/>
      <c r="C202" s="555"/>
      <c r="D202" s="305"/>
      <c r="E202" s="503"/>
      <c r="F202" s="125" t="s">
        <v>366</v>
      </c>
      <c r="G202" s="125"/>
      <c r="H202" s="56">
        <v>2107.02</v>
      </c>
      <c r="I202" s="13"/>
      <c r="J202" s="13"/>
      <c r="K202" s="13"/>
      <c r="L202" s="13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>
        <v>0</v>
      </c>
      <c r="AA202" s="56">
        <v>0</v>
      </c>
      <c r="AB202" s="56">
        <v>2107.02</v>
      </c>
      <c r="AC202" s="555"/>
      <c r="AD202" s="555"/>
      <c r="AE202" s="555"/>
      <c r="AF202" s="555"/>
      <c r="AG202" s="555"/>
      <c r="AH202" s="555"/>
      <c r="AI202" s="555"/>
      <c r="AJ202" s="555"/>
      <c r="AK202" s="555"/>
      <c r="AL202" s="555"/>
      <c r="AM202" s="555"/>
      <c r="AN202" s="555"/>
      <c r="AO202" s="555"/>
      <c r="AP202" s="555"/>
      <c r="AQ202" s="555"/>
      <c r="AR202" s="555"/>
      <c r="AS202" s="555"/>
      <c r="AT202" s="555"/>
      <c r="AU202" s="555"/>
      <c r="AV202" s="555"/>
      <c r="AW202" s="555"/>
      <c r="AX202" s="555"/>
      <c r="AY202" s="555"/>
      <c r="AZ202" s="555"/>
      <c r="BA202" s="555"/>
      <c r="BB202" s="555"/>
      <c r="BC202" s="555"/>
      <c r="BD202" s="555"/>
    </row>
    <row r="203" spans="1:56" ht="15.75" customHeight="1">
      <c r="A203" s="385" t="s">
        <v>613</v>
      </c>
      <c r="B203" s="276" t="s">
        <v>186</v>
      </c>
      <c r="C203" s="553" t="s">
        <v>115</v>
      </c>
      <c r="D203" s="303" t="s">
        <v>15</v>
      </c>
      <c r="E203" s="501">
        <v>0.17949999999999999</v>
      </c>
      <c r="F203" s="219" t="s">
        <v>2</v>
      </c>
      <c r="G203" s="219"/>
      <c r="H203" s="13">
        <v>2538.73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/>
      <c r="S203" s="13"/>
      <c r="T203" s="13"/>
      <c r="U203" s="13"/>
      <c r="V203" s="13"/>
      <c r="W203" s="13"/>
      <c r="X203" s="13"/>
      <c r="Y203" s="13"/>
      <c r="Z203" s="56">
        <v>0</v>
      </c>
      <c r="AA203" s="56">
        <v>0</v>
      </c>
      <c r="AB203" s="56">
        <v>2538.73</v>
      </c>
      <c r="AC203" s="553" t="s">
        <v>374</v>
      </c>
      <c r="AD203" s="553" t="s">
        <v>332</v>
      </c>
      <c r="AE203" s="553"/>
      <c r="AF203" s="553"/>
      <c r="AG203" s="553"/>
      <c r="AH203" s="553"/>
      <c r="AI203" s="553"/>
      <c r="AJ203" s="553"/>
      <c r="AK203" s="553"/>
      <c r="AL203" s="553"/>
      <c r="AM203" s="553"/>
      <c r="AN203" s="553"/>
      <c r="AO203" s="553"/>
      <c r="AP203" s="553"/>
      <c r="AQ203" s="553"/>
      <c r="AR203" s="553"/>
      <c r="AS203" s="553"/>
      <c r="AT203" s="553"/>
      <c r="AU203" s="553"/>
      <c r="AV203" s="553"/>
      <c r="AW203" s="553"/>
      <c r="AX203" s="553"/>
      <c r="AY203" s="553"/>
      <c r="AZ203" s="553"/>
      <c r="BA203" s="553"/>
      <c r="BB203" s="553"/>
      <c r="BC203" s="553"/>
      <c r="BD203" s="553"/>
    </row>
    <row r="204" spans="1:56">
      <c r="A204" s="386"/>
      <c r="B204" s="277"/>
      <c r="C204" s="554"/>
      <c r="D204" s="304"/>
      <c r="E204" s="502"/>
      <c r="F204" s="219" t="s">
        <v>18</v>
      </c>
      <c r="G204" s="219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56">
        <v>0</v>
      </c>
      <c r="AA204" s="56">
        <v>0</v>
      </c>
      <c r="AB204" s="56">
        <v>0</v>
      </c>
      <c r="AC204" s="554"/>
      <c r="AD204" s="554"/>
      <c r="AE204" s="554"/>
      <c r="AF204" s="554"/>
      <c r="AG204" s="554"/>
      <c r="AH204" s="554"/>
      <c r="AI204" s="554"/>
      <c r="AJ204" s="554"/>
      <c r="AK204" s="554"/>
      <c r="AL204" s="554"/>
      <c r="AM204" s="554"/>
      <c r="AN204" s="554"/>
      <c r="AO204" s="554"/>
      <c r="AP204" s="554"/>
      <c r="AQ204" s="554"/>
      <c r="AR204" s="554"/>
      <c r="AS204" s="554"/>
      <c r="AT204" s="554"/>
      <c r="AU204" s="554"/>
      <c r="AV204" s="554"/>
      <c r="AW204" s="554"/>
      <c r="AX204" s="554"/>
      <c r="AY204" s="554"/>
      <c r="AZ204" s="554"/>
      <c r="BA204" s="554"/>
      <c r="BB204" s="554"/>
      <c r="BC204" s="554"/>
      <c r="BD204" s="554"/>
    </row>
    <row r="205" spans="1:56">
      <c r="A205" s="386"/>
      <c r="B205" s="277"/>
      <c r="C205" s="554"/>
      <c r="D205" s="304"/>
      <c r="E205" s="502"/>
      <c r="F205" s="219" t="s">
        <v>48</v>
      </c>
      <c r="G205" s="219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56">
        <v>0</v>
      </c>
      <c r="AA205" s="56">
        <v>0</v>
      </c>
      <c r="AB205" s="56">
        <v>0</v>
      </c>
      <c r="AC205" s="554"/>
      <c r="AD205" s="554"/>
      <c r="AE205" s="554"/>
      <c r="AF205" s="554"/>
      <c r="AG205" s="554"/>
      <c r="AH205" s="554"/>
      <c r="AI205" s="554"/>
      <c r="AJ205" s="554"/>
      <c r="AK205" s="554"/>
      <c r="AL205" s="554"/>
      <c r="AM205" s="554"/>
      <c r="AN205" s="554"/>
      <c r="AO205" s="554"/>
      <c r="AP205" s="554"/>
      <c r="AQ205" s="554"/>
      <c r="AR205" s="554"/>
      <c r="AS205" s="554"/>
      <c r="AT205" s="554"/>
      <c r="AU205" s="554"/>
      <c r="AV205" s="554"/>
      <c r="AW205" s="554"/>
      <c r="AX205" s="554"/>
      <c r="AY205" s="554"/>
      <c r="AZ205" s="554"/>
      <c r="BA205" s="554"/>
      <c r="BB205" s="554"/>
      <c r="BC205" s="554"/>
      <c r="BD205" s="554"/>
    </row>
    <row r="206" spans="1:56" ht="31.5">
      <c r="A206" s="386"/>
      <c r="B206" s="277"/>
      <c r="C206" s="554"/>
      <c r="D206" s="304"/>
      <c r="E206" s="502"/>
      <c r="F206" s="219" t="s">
        <v>14</v>
      </c>
      <c r="G206" s="219"/>
      <c r="H206" s="56">
        <v>2538.73</v>
      </c>
      <c r="I206" s="13"/>
      <c r="J206" s="13"/>
      <c r="K206" s="13"/>
      <c r="L206" s="13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>
        <v>0</v>
      </c>
      <c r="AA206" s="56">
        <v>0</v>
      </c>
      <c r="AB206" s="56">
        <v>2538.73</v>
      </c>
      <c r="AC206" s="554"/>
      <c r="AD206" s="554"/>
      <c r="AE206" s="554"/>
      <c r="AF206" s="554"/>
      <c r="AG206" s="554"/>
      <c r="AH206" s="554"/>
      <c r="AI206" s="554"/>
      <c r="AJ206" s="554"/>
      <c r="AK206" s="554"/>
      <c r="AL206" s="554"/>
      <c r="AM206" s="554"/>
      <c r="AN206" s="554"/>
      <c r="AO206" s="554"/>
      <c r="AP206" s="554"/>
      <c r="AQ206" s="554"/>
      <c r="AR206" s="554"/>
      <c r="AS206" s="554"/>
      <c r="AT206" s="554"/>
      <c r="AU206" s="554"/>
      <c r="AV206" s="554"/>
      <c r="AW206" s="554"/>
      <c r="AX206" s="554"/>
      <c r="AY206" s="554"/>
      <c r="AZ206" s="554"/>
      <c r="BA206" s="554"/>
      <c r="BB206" s="554"/>
      <c r="BC206" s="554"/>
      <c r="BD206" s="554"/>
    </row>
    <row r="207" spans="1:56" ht="31.5">
      <c r="A207" s="387"/>
      <c r="B207" s="278"/>
      <c r="C207" s="555"/>
      <c r="D207" s="305"/>
      <c r="E207" s="503"/>
      <c r="F207" s="125" t="s">
        <v>366</v>
      </c>
      <c r="G207" s="125"/>
      <c r="H207" s="56">
        <v>2538.73</v>
      </c>
      <c r="I207" s="13"/>
      <c r="J207" s="13"/>
      <c r="K207" s="13"/>
      <c r="L207" s="13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>
        <v>0</v>
      </c>
      <c r="AA207" s="56">
        <v>0</v>
      </c>
      <c r="AB207" s="56">
        <v>2538.73</v>
      </c>
      <c r="AC207" s="555"/>
      <c r="AD207" s="555"/>
      <c r="AE207" s="555"/>
      <c r="AF207" s="555"/>
      <c r="AG207" s="555"/>
      <c r="AH207" s="555"/>
      <c r="AI207" s="555"/>
      <c r="AJ207" s="555"/>
      <c r="AK207" s="555"/>
      <c r="AL207" s="555"/>
      <c r="AM207" s="555"/>
      <c r="AN207" s="555"/>
      <c r="AO207" s="555"/>
      <c r="AP207" s="555"/>
      <c r="AQ207" s="555"/>
      <c r="AR207" s="555"/>
      <c r="AS207" s="555"/>
      <c r="AT207" s="555"/>
      <c r="AU207" s="555"/>
      <c r="AV207" s="555"/>
      <c r="AW207" s="555"/>
      <c r="AX207" s="555"/>
      <c r="AY207" s="555"/>
      <c r="AZ207" s="555"/>
      <c r="BA207" s="555"/>
      <c r="BB207" s="555"/>
      <c r="BC207" s="555"/>
      <c r="BD207" s="555"/>
    </row>
    <row r="208" spans="1:56" ht="15.75" customHeight="1">
      <c r="A208" s="385" t="s">
        <v>614</v>
      </c>
      <c r="B208" s="276" t="s">
        <v>389</v>
      </c>
      <c r="C208" s="553" t="s">
        <v>115</v>
      </c>
      <c r="D208" s="303" t="s">
        <v>15</v>
      </c>
      <c r="E208" s="501">
        <v>4.8000000000000001E-2</v>
      </c>
      <c r="F208" s="219" t="s">
        <v>2</v>
      </c>
      <c r="G208" s="219"/>
      <c r="H208" s="13">
        <v>684.74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/>
      <c r="S208" s="13"/>
      <c r="T208" s="13"/>
      <c r="U208" s="13"/>
      <c r="V208" s="13"/>
      <c r="W208" s="13"/>
      <c r="X208" s="13"/>
      <c r="Y208" s="13"/>
      <c r="Z208" s="56">
        <v>0</v>
      </c>
      <c r="AA208" s="56">
        <v>0</v>
      </c>
      <c r="AB208" s="56">
        <v>684.74</v>
      </c>
      <c r="AC208" s="553" t="s">
        <v>374</v>
      </c>
      <c r="AD208" s="553" t="s">
        <v>332</v>
      </c>
      <c r="AE208" s="553"/>
      <c r="AF208" s="553"/>
      <c r="AG208" s="553"/>
      <c r="AH208" s="553"/>
      <c r="AI208" s="553"/>
      <c r="AJ208" s="553"/>
      <c r="AK208" s="553"/>
      <c r="AL208" s="553"/>
      <c r="AM208" s="553"/>
      <c r="AN208" s="553"/>
      <c r="AO208" s="553"/>
      <c r="AP208" s="553"/>
      <c r="AQ208" s="553"/>
      <c r="AR208" s="553"/>
      <c r="AS208" s="553"/>
      <c r="AT208" s="553"/>
      <c r="AU208" s="553"/>
      <c r="AV208" s="553"/>
      <c r="AW208" s="553"/>
      <c r="AX208" s="553"/>
      <c r="AY208" s="553"/>
      <c r="AZ208" s="553"/>
      <c r="BA208" s="553"/>
      <c r="BB208" s="553"/>
      <c r="BC208" s="553"/>
      <c r="BD208" s="553"/>
    </row>
    <row r="209" spans="1:56">
      <c r="A209" s="386"/>
      <c r="B209" s="277"/>
      <c r="C209" s="554"/>
      <c r="D209" s="304"/>
      <c r="E209" s="502"/>
      <c r="F209" s="219" t="s">
        <v>18</v>
      </c>
      <c r="G209" s="219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56">
        <v>0</v>
      </c>
      <c r="AA209" s="56">
        <v>0</v>
      </c>
      <c r="AB209" s="56">
        <v>0</v>
      </c>
      <c r="AC209" s="554"/>
      <c r="AD209" s="554"/>
      <c r="AE209" s="554"/>
      <c r="AF209" s="554"/>
      <c r="AG209" s="554"/>
      <c r="AH209" s="554"/>
      <c r="AI209" s="554"/>
      <c r="AJ209" s="554"/>
      <c r="AK209" s="554"/>
      <c r="AL209" s="554"/>
      <c r="AM209" s="554"/>
      <c r="AN209" s="554"/>
      <c r="AO209" s="554"/>
      <c r="AP209" s="554"/>
      <c r="AQ209" s="554"/>
      <c r="AR209" s="554"/>
      <c r="AS209" s="554"/>
      <c r="AT209" s="554"/>
      <c r="AU209" s="554"/>
      <c r="AV209" s="554"/>
      <c r="AW209" s="554"/>
      <c r="AX209" s="554"/>
      <c r="AY209" s="554"/>
      <c r="AZ209" s="554"/>
      <c r="BA209" s="554"/>
      <c r="BB209" s="554"/>
      <c r="BC209" s="554"/>
      <c r="BD209" s="554"/>
    </row>
    <row r="210" spans="1:56">
      <c r="A210" s="386"/>
      <c r="B210" s="277"/>
      <c r="C210" s="554"/>
      <c r="D210" s="304"/>
      <c r="E210" s="502"/>
      <c r="F210" s="219" t="s">
        <v>48</v>
      </c>
      <c r="G210" s="219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56">
        <v>0</v>
      </c>
      <c r="AA210" s="56">
        <v>0</v>
      </c>
      <c r="AB210" s="56">
        <v>0</v>
      </c>
      <c r="AC210" s="554"/>
      <c r="AD210" s="554"/>
      <c r="AE210" s="554"/>
      <c r="AF210" s="554"/>
      <c r="AG210" s="554"/>
      <c r="AH210" s="554"/>
      <c r="AI210" s="554"/>
      <c r="AJ210" s="554"/>
      <c r="AK210" s="554"/>
      <c r="AL210" s="554"/>
      <c r="AM210" s="554"/>
      <c r="AN210" s="554"/>
      <c r="AO210" s="554"/>
      <c r="AP210" s="554"/>
      <c r="AQ210" s="554"/>
      <c r="AR210" s="554"/>
      <c r="AS210" s="554"/>
      <c r="AT210" s="554"/>
      <c r="AU210" s="554"/>
      <c r="AV210" s="554"/>
      <c r="AW210" s="554"/>
      <c r="AX210" s="554"/>
      <c r="AY210" s="554"/>
      <c r="AZ210" s="554"/>
      <c r="BA210" s="554"/>
      <c r="BB210" s="554"/>
      <c r="BC210" s="554"/>
      <c r="BD210" s="554"/>
    </row>
    <row r="211" spans="1:56" ht="31.5">
      <c r="A211" s="386"/>
      <c r="B211" s="277"/>
      <c r="C211" s="554"/>
      <c r="D211" s="304"/>
      <c r="E211" s="502"/>
      <c r="F211" s="219" t="s">
        <v>14</v>
      </c>
      <c r="G211" s="219"/>
      <c r="H211" s="56">
        <v>684.74</v>
      </c>
      <c r="I211" s="13"/>
      <c r="J211" s="13"/>
      <c r="K211" s="13"/>
      <c r="L211" s="13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>
        <v>0</v>
      </c>
      <c r="AA211" s="56">
        <v>0</v>
      </c>
      <c r="AB211" s="56">
        <v>684.74</v>
      </c>
      <c r="AC211" s="554"/>
      <c r="AD211" s="554"/>
      <c r="AE211" s="554"/>
      <c r="AF211" s="554"/>
      <c r="AG211" s="554"/>
      <c r="AH211" s="554"/>
      <c r="AI211" s="554"/>
      <c r="AJ211" s="554"/>
      <c r="AK211" s="554"/>
      <c r="AL211" s="554"/>
      <c r="AM211" s="554"/>
      <c r="AN211" s="554"/>
      <c r="AO211" s="554"/>
      <c r="AP211" s="554"/>
      <c r="AQ211" s="554"/>
      <c r="AR211" s="554"/>
      <c r="AS211" s="554"/>
      <c r="AT211" s="554"/>
      <c r="AU211" s="554"/>
      <c r="AV211" s="554"/>
      <c r="AW211" s="554"/>
      <c r="AX211" s="554"/>
      <c r="AY211" s="554"/>
      <c r="AZ211" s="554"/>
      <c r="BA211" s="554"/>
      <c r="BB211" s="554"/>
      <c r="BC211" s="554"/>
      <c r="BD211" s="554"/>
    </row>
    <row r="212" spans="1:56" ht="31.5">
      <c r="A212" s="387"/>
      <c r="B212" s="278"/>
      <c r="C212" s="555"/>
      <c r="D212" s="305"/>
      <c r="E212" s="503"/>
      <c r="F212" s="125" t="s">
        <v>366</v>
      </c>
      <c r="G212" s="125"/>
      <c r="H212" s="56">
        <v>684.74</v>
      </c>
      <c r="I212" s="13"/>
      <c r="J212" s="13"/>
      <c r="K212" s="13"/>
      <c r="L212" s="13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>
        <v>0</v>
      </c>
      <c r="AA212" s="56">
        <v>0</v>
      </c>
      <c r="AB212" s="56">
        <v>684.74</v>
      </c>
      <c r="AC212" s="555"/>
      <c r="AD212" s="555"/>
      <c r="AE212" s="555"/>
      <c r="AF212" s="555"/>
      <c r="AG212" s="555"/>
      <c r="AH212" s="555"/>
      <c r="AI212" s="555"/>
      <c r="AJ212" s="555"/>
      <c r="AK212" s="555"/>
      <c r="AL212" s="555"/>
      <c r="AM212" s="555"/>
      <c r="AN212" s="555"/>
      <c r="AO212" s="555"/>
      <c r="AP212" s="555"/>
      <c r="AQ212" s="555"/>
      <c r="AR212" s="555"/>
      <c r="AS212" s="555"/>
      <c r="AT212" s="555"/>
      <c r="AU212" s="555"/>
      <c r="AV212" s="555"/>
      <c r="AW212" s="555"/>
      <c r="AX212" s="555"/>
      <c r="AY212" s="555"/>
      <c r="AZ212" s="555"/>
      <c r="BA212" s="555"/>
      <c r="BB212" s="555"/>
      <c r="BC212" s="555"/>
      <c r="BD212" s="555"/>
    </row>
    <row r="213" spans="1:56" ht="15.75" customHeight="1">
      <c r="A213" s="385" t="s">
        <v>615</v>
      </c>
      <c r="B213" s="276" t="s">
        <v>187</v>
      </c>
      <c r="C213" s="553" t="s">
        <v>115</v>
      </c>
      <c r="D213" s="303" t="s">
        <v>15</v>
      </c>
      <c r="E213" s="501">
        <v>2.81E-2</v>
      </c>
      <c r="F213" s="219" t="s">
        <v>2</v>
      </c>
      <c r="G213" s="219"/>
      <c r="H213" s="13">
        <v>400.86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/>
      <c r="S213" s="13"/>
      <c r="T213" s="13"/>
      <c r="U213" s="13"/>
      <c r="V213" s="13"/>
      <c r="W213" s="13"/>
      <c r="X213" s="13"/>
      <c r="Y213" s="13"/>
      <c r="Z213" s="56">
        <v>0</v>
      </c>
      <c r="AA213" s="56">
        <v>0</v>
      </c>
      <c r="AB213" s="56">
        <v>400.86</v>
      </c>
      <c r="AC213" s="553" t="s">
        <v>374</v>
      </c>
      <c r="AD213" s="553" t="s">
        <v>332</v>
      </c>
      <c r="AE213" s="553"/>
      <c r="AF213" s="553"/>
      <c r="AG213" s="553"/>
      <c r="AH213" s="553"/>
      <c r="AI213" s="553"/>
      <c r="AJ213" s="553"/>
      <c r="AK213" s="553"/>
      <c r="AL213" s="553"/>
      <c r="AM213" s="553"/>
      <c r="AN213" s="553"/>
      <c r="AO213" s="553"/>
      <c r="AP213" s="553"/>
      <c r="AQ213" s="553"/>
      <c r="AR213" s="553"/>
      <c r="AS213" s="553"/>
      <c r="AT213" s="553"/>
      <c r="AU213" s="553"/>
      <c r="AV213" s="553"/>
      <c r="AW213" s="553"/>
      <c r="AX213" s="553"/>
      <c r="AY213" s="553"/>
      <c r="AZ213" s="553"/>
      <c r="BA213" s="553"/>
      <c r="BB213" s="553"/>
      <c r="BC213" s="553"/>
      <c r="BD213" s="553"/>
    </row>
    <row r="214" spans="1:56">
      <c r="A214" s="386"/>
      <c r="B214" s="277"/>
      <c r="C214" s="554"/>
      <c r="D214" s="304"/>
      <c r="E214" s="502"/>
      <c r="F214" s="219" t="s">
        <v>18</v>
      </c>
      <c r="G214" s="219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56">
        <v>0</v>
      </c>
      <c r="AA214" s="56">
        <v>0</v>
      </c>
      <c r="AB214" s="56">
        <v>0</v>
      </c>
      <c r="AC214" s="554"/>
      <c r="AD214" s="554"/>
      <c r="AE214" s="554"/>
      <c r="AF214" s="554"/>
      <c r="AG214" s="554"/>
      <c r="AH214" s="554"/>
      <c r="AI214" s="554"/>
      <c r="AJ214" s="554"/>
      <c r="AK214" s="554"/>
      <c r="AL214" s="554"/>
      <c r="AM214" s="554"/>
      <c r="AN214" s="554"/>
      <c r="AO214" s="554"/>
      <c r="AP214" s="554"/>
      <c r="AQ214" s="554"/>
      <c r="AR214" s="554"/>
      <c r="AS214" s="554"/>
      <c r="AT214" s="554"/>
      <c r="AU214" s="554"/>
      <c r="AV214" s="554"/>
      <c r="AW214" s="554"/>
      <c r="AX214" s="554"/>
      <c r="AY214" s="554"/>
      <c r="AZ214" s="554"/>
      <c r="BA214" s="554"/>
      <c r="BB214" s="554"/>
      <c r="BC214" s="554"/>
      <c r="BD214" s="554"/>
    </row>
    <row r="215" spans="1:56">
      <c r="A215" s="386"/>
      <c r="B215" s="277"/>
      <c r="C215" s="554"/>
      <c r="D215" s="304"/>
      <c r="E215" s="502"/>
      <c r="F215" s="219" t="s">
        <v>48</v>
      </c>
      <c r="G215" s="219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56">
        <v>0</v>
      </c>
      <c r="AA215" s="56">
        <v>0</v>
      </c>
      <c r="AB215" s="56">
        <v>0</v>
      </c>
      <c r="AC215" s="554"/>
      <c r="AD215" s="554"/>
      <c r="AE215" s="554"/>
      <c r="AF215" s="554"/>
      <c r="AG215" s="554"/>
      <c r="AH215" s="554"/>
      <c r="AI215" s="554"/>
      <c r="AJ215" s="554"/>
      <c r="AK215" s="554"/>
      <c r="AL215" s="554"/>
      <c r="AM215" s="554"/>
      <c r="AN215" s="554"/>
      <c r="AO215" s="554"/>
      <c r="AP215" s="554"/>
      <c r="AQ215" s="554"/>
      <c r="AR215" s="554"/>
      <c r="AS215" s="554"/>
      <c r="AT215" s="554"/>
      <c r="AU215" s="554"/>
      <c r="AV215" s="554"/>
      <c r="AW215" s="554"/>
      <c r="AX215" s="554"/>
      <c r="AY215" s="554"/>
      <c r="AZ215" s="554"/>
      <c r="BA215" s="554"/>
      <c r="BB215" s="554"/>
      <c r="BC215" s="554"/>
      <c r="BD215" s="554"/>
    </row>
    <row r="216" spans="1:56" ht="31.5">
      <c r="A216" s="386"/>
      <c r="B216" s="277"/>
      <c r="C216" s="554"/>
      <c r="D216" s="304"/>
      <c r="E216" s="502"/>
      <c r="F216" s="219" t="s">
        <v>14</v>
      </c>
      <c r="G216" s="219"/>
      <c r="H216" s="56">
        <v>400.86</v>
      </c>
      <c r="I216" s="13"/>
      <c r="J216" s="13"/>
      <c r="K216" s="13"/>
      <c r="L216" s="13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>
        <v>0</v>
      </c>
      <c r="AA216" s="56">
        <v>0</v>
      </c>
      <c r="AB216" s="56">
        <v>400.86</v>
      </c>
      <c r="AC216" s="554"/>
      <c r="AD216" s="554"/>
      <c r="AE216" s="554"/>
      <c r="AF216" s="554"/>
      <c r="AG216" s="554"/>
      <c r="AH216" s="554"/>
      <c r="AI216" s="554"/>
      <c r="AJ216" s="554"/>
      <c r="AK216" s="554"/>
      <c r="AL216" s="554"/>
      <c r="AM216" s="554"/>
      <c r="AN216" s="554"/>
      <c r="AO216" s="554"/>
      <c r="AP216" s="554"/>
      <c r="AQ216" s="554"/>
      <c r="AR216" s="554"/>
      <c r="AS216" s="554"/>
      <c r="AT216" s="554"/>
      <c r="AU216" s="554"/>
      <c r="AV216" s="554"/>
      <c r="AW216" s="554"/>
      <c r="AX216" s="554"/>
      <c r="AY216" s="554"/>
      <c r="AZ216" s="554"/>
      <c r="BA216" s="554"/>
      <c r="BB216" s="554"/>
      <c r="BC216" s="554"/>
      <c r="BD216" s="554"/>
    </row>
    <row r="217" spans="1:56" ht="31.5">
      <c r="A217" s="387"/>
      <c r="B217" s="278"/>
      <c r="C217" s="555"/>
      <c r="D217" s="305"/>
      <c r="E217" s="503"/>
      <c r="F217" s="125" t="s">
        <v>366</v>
      </c>
      <c r="G217" s="125"/>
      <c r="H217" s="56">
        <v>400.86</v>
      </c>
      <c r="I217" s="13"/>
      <c r="J217" s="13"/>
      <c r="K217" s="13"/>
      <c r="L217" s="13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>
        <v>0</v>
      </c>
      <c r="AA217" s="56">
        <v>0</v>
      </c>
      <c r="AB217" s="56">
        <v>400.86</v>
      </c>
      <c r="AC217" s="555"/>
      <c r="AD217" s="555"/>
      <c r="AE217" s="555"/>
      <c r="AF217" s="555"/>
      <c r="AG217" s="555"/>
      <c r="AH217" s="555"/>
      <c r="AI217" s="555"/>
      <c r="AJ217" s="555"/>
      <c r="AK217" s="555"/>
      <c r="AL217" s="555"/>
      <c r="AM217" s="555"/>
      <c r="AN217" s="555"/>
      <c r="AO217" s="555"/>
      <c r="AP217" s="555"/>
      <c r="AQ217" s="555"/>
      <c r="AR217" s="555"/>
      <c r="AS217" s="555"/>
      <c r="AT217" s="555"/>
      <c r="AU217" s="555"/>
      <c r="AV217" s="555"/>
      <c r="AW217" s="555"/>
      <c r="AX217" s="555"/>
      <c r="AY217" s="555"/>
      <c r="AZ217" s="555"/>
      <c r="BA217" s="555"/>
      <c r="BB217" s="555"/>
      <c r="BC217" s="555"/>
      <c r="BD217" s="555"/>
    </row>
    <row r="218" spans="1:56" ht="15.75" customHeight="1">
      <c r="A218" s="385" t="s">
        <v>616</v>
      </c>
      <c r="B218" s="276" t="s">
        <v>188</v>
      </c>
      <c r="C218" s="553" t="s">
        <v>115</v>
      </c>
      <c r="D218" s="303" t="s">
        <v>15</v>
      </c>
      <c r="E218" s="501">
        <v>0.30349999999999999</v>
      </c>
      <c r="F218" s="219" t="s">
        <v>2</v>
      </c>
      <c r="G218" s="219"/>
      <c r="H218" s="13">
        <v>0</v>
      </c>
      <c r="I218" s="13">
        <v>0</v>
      </c>
      <c r="J218" s="13">
        <v>5116.95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/>
      <c r="S218" s="13"/>
      <c r="T218" s="13"/>
      <c r="U218" s="13"/>
      <c r="V218" s="13"/>
      <c r="W218" s="13"/>
      <c r="X218" s="13"/>
      <c r="Y218" s="13"/>
      <c r="Z218" s="56">
        <v>0</v>
      </c>
      <c r="AA218" s="56">
        <v>0</v>
      </c>
      <c r="AB218" s="56">
        <v>5116.95</v>
      </c>
      <c r="AC218" s="553" t="s">
        <v>374</v>
      </c>
      <c r="AD218" s="553" t="s">
        <v>332</v>
      </c>
      <c r="AE218" s="553"/>
      <c r="AF218" s="553"/>
      <c r="AG218" s="553"/>
      <c r="AH218" s="553"/>
      <c r="AI218" s="553"/>
      <c r="AJ218" s="553"/>
      <c r="AK218" s="553"/>
      <c r="AL218" s="553"/>
      <c r="AM218" s="553"/>
      <c r="AN218" s="553"/>
      <c r="AO218" s="553"/>
      <c r="AP218" s="553"/>
      <c r="AQ218" s="553"/>
      <c r="AR218" s="553"/>
      <c r="AS218" s="553"/>
      <c r="AT218" s="553"/>
      <c r="AU218" s="553"/>
      <c r="AV218" s="553"/>
      <c r="AW218" s="553"/>
      <c r="AX218" s="553"/>
      <c r="AY218" s="553"/>
      <c r="AZ218" s="553"/>
      <c r="BA218" s="553"/>
      <c r="BB218" s="553"/>
      <c r="BC218" s="553"/>
      <c r="BD218" s="553"/>
    </row>
    <row r="219" spans="1:56">
      <c r="A219" s="386"/>
      <c r="B219" s="277"/>
      <c r="C219" s="554"/>
      <c r="D219" s="304"/>
      <c r="E219" s="502"/>
      <c r="F219" s="219" t="s">
        <v>18</v>
      </c>
      <c r="G219" s="219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56">
        <v>0</v>
      </c>
      <c r="AA219" s="56">
        <v>0</v>
      </c>
      <c r="AB219" s="56">
        <v>0</v>
      </c>
      <c r="AC219" s="554"/>
      <c r="AD219" s="554"/>
      <c r="AE219" s="554"/>
      <c r="AF219" s="554"/>
      <c r="AG219" s="554"/>
      <c r="AH219" s="554"/>
      <c r="AI219" s="554"/>
      <c r="AJ219" s="554"/>
      <c r="AK219" s="554"/>
      <c r="AL219" s="554"/>
      <c r="AM219" s="554"/>
      <c r="AN219" s="554"/>
      <c r="AO219" s="554"/>
      <c r="AP219" s="554"/>
      <c r="AQ219" s="554"/>
      <c r="AR219" s="554"/>
      <c r="AS219" s="554"/>
      <c r="AT219" s="554"/>
      <c r="AU219" s="554"/>
      <c r="AV219" s="554"/>
      <c r="AW219" s="554"/>
      <c r="AX219" s="554"/>
      <c r="AY219" s="554"/>
      <c r="AZ219" s="554"/>
      <c r="BA219" s="554"/>
      <c r="BB219" s="554"/>
      <c r="BC219" s="554"/>
      <c r="BD219" s="554"/>
    </row>
    <row r="220" spans="1:56">
      <c r="A220" s="386"/>
      <c r="B220" s="277"/>
      <c r="C220" s="554"/>
      <c r="D220" s="304"/>
      <c r="E220" s="502"/>
      <c r="F220" s="219" t="s">
        <v>48</v>
      </c>
      <c r="G220" s="219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56">
        <v>0</v>
      </c>
      <c r="AA220" s="56">
        <v>0</v>
      </c>
      <c r="AB220" s="56">
        <v>0</v>
      </c>
      <c r="AC220" s="554"/>
      <c r="AD220" s="554"/>
      <c r="AE220" s="554"/>
      <c r="AF220" s="554"/>
      <c r="AG220" s="554"/>
      <c r="AH220" s="554"/>
      <c r="AI220" s="554"/>
      <c r="AJ220" s="554"/>
      <c r="AK220" s="554"/>
      <c r="AL220" s="554"/>
      <c r="AM220" s="554"/>
      <c r="AN220" s="554"/>
      <c r="AO220" s="554"/>
      <c r="AP220" s="554"/>
      <c r="AQ220" s="554"/>
      <c r="AR220" s="554"/>
      <c r="AS220" s="554"/>
      <c r="AT220" s="554"/>
      <c r="AU220" s="554"/>
      <c r="AV220" s="554"/>
      <c r="AW220" s="554"/>
      <c r="AX220" s="554"/>
      <c r="AY220" s="554"/>
      <c r="AZ220" s="554"/>
      <c r="BA220" s="554"/>
      <c r="BB220" s="554"/>
      <c r="BC220" s="554"/>
      <c r="BD220" s="554"/>
    </row>
    <row r="221" spans="1:56" ht="31.5">
      <c r="A221" s="386"/>
      <c r="B221" s="277"/>
      <c r="C221" s="554"/>
      <c r="D221" s="304"/>
      <c r="E221" s="502"/>
      <c r="F221" s="219" t="s">
        <v>14</v>
      </c>
      <c r="G221" s="219"/>
      <c r="H221" s="56"/>
      <c r="I221" s="13"/>
      <c r="J221" s="13">
        <v>5116.95</v>
      </c>
      <c r="K221" s="13"/>
      <c r="L221" s="13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>
        <v>0</v>
      </c>
      <c r="AA221" s="56">
        <v>0</v>
      </c>
      <c r="AB221" s="56">
        <v>5116.95</v>
      </c>
      <c r="AC221" s="554"/>
      <c r="AD221" s="554"/>
      <c r="AE221" s="554"/>
      <c r="AF221" s="554"/>
      <c r="AG221" s="554"/>
      <c r="AH221" s="554"/>
      <c r="AI221" s="554"/>
      <c r="AJ221" s="554"/>
      <c r="AK221" s="554"/>
      <c r="AL221" s="554"/>
      <c r="AM221" s="554"/>
      <c r="AN221" s="554"/>
      <c r="AO221" s="554"/>
      <c r="AP221" s="554"/>
      <c r="AQ221" s="554"/>
      <c r="AR221" s="554"/>
      <c r="AS221" s="554"/>
      <c r="AT221" s="554"/>
      <c r="AU221" s="554"/>
      <c r="AV221" s="554"/>
      <c r="AW221" s="554"/>
      <c r="AX221" s="554"/>
      <c r="AY221" s="554"/>
      <c r="AZ221" s="554"/>
      <c r="BA221" s="554"/>
      <c r="BB221" s="554"/>
      <c r="BC221" s="554"/>
      <c r="BD221" s="554"/>
    </row>
    <row r="222" spans="1:56" ht="31.5">
      <c r="A222" s="387"/>
      <c r="B222" s="278"/>
      <c r="C222" s="555"/>
      <c r="D222" s="305"/>
      <c r="E222" s="503"/>
      <c r="F222" s="125" t="s">
        <v>366</v>
      </c>
      <c r="G222" s="125"/>
      <c r="H222" s="56"/>
      <c r="I222" s="13"/>
      <c r="J222" s="13">
        <v>5116.95</v>
      </c>
      <c r="K222" s="13"/>
      <c r="L222" s="13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>
        <v>0</v>
      </c>
      <c r="AA222" s="56">
        <v>0</v>
      </c>
      <c r="AB222" s="56">
        <v>5116.95</v>
      </c>
      <c r="AC222" s="555"/>
      <c r="AD222" s="555"/>
      <c r="AE222" s="555"/>
      <c r="AF222" s="555"/>
      <c r="AG222" s="555"/>
      <c r="AH222" s="555"/>
      <c r="AI222" s="555"/>
      <c r="AJ222" s="555"/>
      <c r="AK222" s="555"/>
      <c r="AL222" s="555"/>
      <c r="AM222" s="555"/>
      <c r="AN222" s="555"/>
      <c r="AO222" s="555"/>
      <c r="AP222" s="555"/>
      <c r="AQ222" s="555"/>
      <c r="AR222" s="555"/>
      <c r="AS222" s="555"/>
      <c r="AT222" s="555"/>
      <c r="AU222" s="555"/>
      <c r="AV222" s="555"/>
      <c r="AW222" s="555"/>
      <c r="AX222" s="555"/>
      <c r="AY222" s="555"/>
      <c r="AZ222" s="555"/>
      <c r="BA222" s="555"/>
      <c r="BB222" s="555"/>
      <c r="BC222" s="555"/>
      <c r="BD222" s="555"/>
    </row>
    <row r="223" spans="1:56" ht="15.75" customHeight="1">
      <c r="A223" s="385" t="s">
        <v>617</v>
      </c>
      <c r="B223" s="276" t="s">
        <v>189</v>
      </c>
      <c r="C223" s="553" t="s">
        <v>115</v>
      </c>
      <c r="D223" s="303" t="s">
        <v>15</v>
      </c>
      <c r="E223" s="501">
        <v>0.20100000000000001</v>
      </c>
      <c r="F223" s="219" t="s">
        <v>2</v>
      </c>
      <c r="G223" s="219"/>
      <c r="H223" s="13">
        <v>0</v>
      </c>
      <c r="I223" s="13">
        <v>0</v>
      </c>
      <c r="J223" s="13">
        <v>3071.71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/>
      <c r="S223" s="13"/>
      <c r="T223" s="13"/>
      <c r="U223" s="13"/>
      <c r="V223" s="13"/>
      <c r="W223" s="13"/>
      <c r="X223" s="13"/>
      <c r="Y223" s="13"/>
      <c r="Z223" s="56">
        <v>0</v>
      </c>
      <c r="AA223" s="56">
        <v>0</v>
      </c>
      <c r="AB223" s="56">
        <v>3071.71</v>
      </c>
      <c r="AC223" s="553" t="s">
        <v>374</v>
      </c>
      <c r="AD223" s="553" t="s">
        <v>332</v>
      </c>
      <c r="AE223" s="553"/>
      <c r="AF223" s="553"/>
      <c r="AG223" s="553"/>
      <c r="AH223" s="553"/>
      <c r="AI223" s="553"/>
      <c r="AJ223" s="553"/>
      <c r="AK223" s="553"/>
      <c r="AL223" s="553"/>
      <c r="AM223" s="553"/>
      <c r="AN223" s="553"/>
      <c r="AO223" s="553"/>
      <c r="AP223" s="553"/>
      <c r="AQ223" s="553"/>
      <c r="AR223" s="553"/>
      <c r="AS223" s="553"/>
      <c r="AT223" s="553"/>
      <c r="AU223" s="553"/>
      <c r="AV223" s="553"/>
      <c r="AW223" s="553"/>
      <c r="AX223" s="553"/>
      <c r="AY223" s="553"/>
      <c r="AZ223" s="553"/>
      <c r="BA223" s="553"/>
      <c r="BB223" s="553"/>
      <c r="BC223" s="553"/>
      <c r="BD223" s="553"/>
    </row>
    <row r="224" spans="1:56">
      <c r="A224" s="386"/>
      <c r="B224" s="277"/>
      <c r="C224" s="554"/>
      <c r="D224" s="304"/>
      <c r="E224" s="502"/>
      <c r="F224" s="219" t="s">
        <v>18</v>
      </c>
      <c r="G224" s="219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56">
        <v>0</v>
      </c>
      <c r="AA224" s="56">
        <v>0</v>
      </c>
      <c r="AB224" s="56">
        <v>0</v>
      </c>
      <c r="AC224" s="554"/>
      <c r="AD224" s="554"/>
      <c r="AE224" s="554"/>
      <c r="AF224" s="554"/>
      <c r="AG224" s="554"/>
      <c r="AH224" s="554"/>
      <c r="AI224" s="554"/>
      <c r="AJ224" s="554"/>
      <c r="AK224" s="554"/>
      <c r="AL224" s="554"/>
      <c r="AM224" s="554"/>
      <c r="AN224" s="554"/>
      <c r="AO224" s="554"/>
      <c r="AP224" s="554"/>
      <c r="AQ224" s="554"/>
      <c r="AR224" s="554"/>
      <c r="AS224" s="554"/>
      <c r="AT224" s="554"/>
      <c r="AU224" s="554"/>
      <c r="AV224" s="554"/>
      <c r="AW224" s="554"/>
      <c r="AX224" s="554"/>
      <c r="AY224" s="554"/>
      <c r="AZ224" s="554"/>
      <c r="BA224" s="554"/>
      <c r="BB224" s="554"/>
      <c r="BC224" s="554"/>
      <c r="BD224" s="554"/>
    </row>
    <row r="225" spans="1:56">
      <c r="A225" s="386"/>
      <c r="B225" s="277"/>
      <c r="C225" s="554"/>
      <c r="D225" s="304"/>
      <c r="E225" s="502"/>
      <c r="F225" s="219" t="s">
        <v>48</v>
      </c>
      <c r="G225" s="219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56">
        <v>0</v>
      </c>
      <c r="AA225" s="56">
        <v>0</v>
      </c>
      <c r="AB225" s="56">
        <v>0</v>
      </c>
      <c r="AC225" s="554"/>
      <c r="AD225" s="554"/>
      <c r="AE225" s="554"/>
      <c r="AF225" s="554"/>
      <c r="AG225" s="554"/>
      <c r="AH225" s="554"/>
      <c r="AI225" s="554"/>
      <c r="AJ225" s="554"/>
      <c r="AK225" s="554"/>
      <c r="AL225" s="554"/>
      <c r="AM225" s="554"/>
      <c r="AN225" s="554"/>
      <c r="AO225" s="554"/>
      <c r="AP225" s="554"/>
      <c r="AQ225" s="554"/>
      <c r="AR225" s="554"/>
      <c r="AS225" s="554"/>
      <c r="AT225" s="554"/>
      <c r="AU225" s="554"/>
      <c r="AV225" s="554"/>
      <c r="AW225" s="554"/>
      <c r="AX225" s="554"/>
      <c r="AY225" s="554"/>
      <c r="AZ225" s="554"/>
      <c r="BA225" s="554"/>
      <c r="BB225" s="554"/>
      <c r="BC225" s="554"/>
      <c r="BD225" s="554"/>
    </row>
    <row r="226" spans="1:56" ht="31.5">
      <c r="A226" s="386"/>
      <c r="B226" s="277"/>
      <c r="C226" s="554"/>
      <c r="D226" s="304"/>
      <c r="E226" s="502"/>
      <c r="F226" s="219" t="s">
        <v>14</v>
      </c>
      <c r="G226" s="219"/>
      <c r="H226" s="56"/>
      <c r="I226" s="13"/>
      <c r="J226" s="13">
        <v>3071.71</v>
      </c>
      <c r="K226" s="13"/>
      <c r="L226" s="13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>
        <v>0</v>
      </c>
      <c r="AA226" s="56">
        <v>0</v>
      </c>
      <c r="AB226" s="56">
        <v>3071.71</v>
      </c>
      <c r="AC226" s="554"/>
      <c r="AD226" s="554"/>
      <c r="AE226" s="554"/>
      <c r="AF226" s="554"/>
      <c r="AG226" s="554"/>
      <c r="AH226" s="554"/>
      <c r="AI226" s="554"/>
      <c r="AJ226" s="554"/>
      <c r="AK226" s="554"/>
      <c r="AL226" s="554"/>
      <c r="AM226" s="554"/>
      <c r="AN226" s="554"/>
      <c r="AO226" s="554"/>
      <c r="AP226" s="554"/>
      <c r="AQ226" s="554"/>
      <c r="AR226" s="554"/>
      <c r="AS226" s="554"/>
      <c r="AT226" s="554"/>
      <c r="AU226" s="554"/>
      <c r="AV226" s="554"/>
      <c r="AW226" s="554"/>
      <c r="AX226" s="554"/>
      <c r="AY226" s="554"/>
      <c r="AZ226" s="554"/>
      <c r="BA226" s="554"/>
      <c r="BB226" s="554"/>
      <c r="BC226" s="554"/>
      <c r="BD226" s="554"/>
    </row>
    <row r="227" spans="1:56" ht="31.5">
      <c r="A227" s="387"/>
      <c r="B227" s="278"/>
      <c r="C227" s="555"/>
      <c r="D227" s="305"/>
      <c r="E227" s="503"/>
      <c r="F227" s="125" t="s">
        <v>366</v>
      </c>
      <c r="G227" s="125"/>
      <c r="H227" s="56"/>
      <c r="I227" s="13"/>
      <c r="J227" s="13">
        <v>3071.71</v>
      </c>
      <c r="K227" s="13"/>
      <c r="L227" s="13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>
        <v>0</v>
      </c>
      <c r="AA227" s="56">
        <v>0</v>
      </c>
      <c r="AB227" s="56">
        <v>3071.71</v>
      </c>
      <c r="AC227" s="555"/>
      <c r="AD227" s="555"/>
      <c r="AE227" s="555"/>
      <c r="AF227" s="555"/>
      <c r="AG227" s="555"/>
      <c r="AH227" s="555"/>
      <c r="AI227" s="555"/>
      <c r="AJ227" s="555"/>
      <c r="AK227" s="555"/>
      <c r="AL227" s="555"/>
      <c r="AM227" s="555"/>
      <c r="AN227" s="555"/>
      <c r="AO227" s="555"/>
      <c r="AP227" s="555"/>
      <c r="AQ227" s="555"/>
      <c r="AR227" s="555"/>
      <c r="AS227" s="555"/>
      <c r="AT227" s="555"/>
      <c r="AU227" s="555"/>
      <c r="AV227" s="555"/>
      <c r="AW227" s="555"/>
      <c r="AX227" s="555"/>
      <c r="AY227" s="555"/>
      <c r="AZ227" s="555"/>
      <c r="BA227" s="555"/>
      <c r="BB227" s="555"/>
      <c r="BC227" s="555"/>
      <c r="BD227" s="555"/>
    </row>
    <row r="228" spans="1:56" collapsed="1">
      <c r="A228" s="388" t="s">
        <v>27</v>
      </c>
      <c r="B228" s="264" t="s">
        <v>254</v>
      </c>
      <c r="C228" s="265"/>
      <c r="D228" s="265"/>
      <c r="E228" s="266"/>
      <c r="F228" s="16" t="s">
        <v>2</v>
      </c>
      <c r="G228" s="16">
        <v>17696.748199999998</v>
      </c>
      <c r="H228" s="16">
        <v>34400.080000000002</v>
      </c>
      <c r="I228" s="16">
        <v>43956.37</v>
      </c>
      <c r="J228" s="16">
        <v>1355.53</v>
      </c>
      <c r="K228" s="16">
        <v>0</v>
      </c>
      <c r="L228" s="16">
        <v>0</v>
      </c>
      <c r="M228" s="16">
        <v>20249.009999999998</v>
      </c>
      <c r="N228" s="16">
        <v>20836.23</v>
      </c>
      <c r="O228" s="16">
        <v>21440.48</v>
      </c>
      <c r="P228" s="16">
        <v>23323.949999999993</v>
      </c>
      <c r="Q228" s="16">
        <v>0</v>
      </c>
      <c r="R228" s="16"/>
      <c r="S228" s="16"/>
      <c r="T228" s="16"/>
      <c r="U228" s="16"/>
      <c r="V228" s="16"/>
      <c r="W228" s="16"/>
      <c r="X228" s="16"/>
      <c r="Y228" s="16"/>
      <c r="Z228" s="16">
        <v>85849.67</v>
      </c>
      <c r="AA228" s="16">
        <v>0</v>
      </c>
      <c r="AB228" s="16">
        <v>165561.65</v>
      </c>
      <c r="AC228" s="465"/>
      <c r="AD228" s="231"/>
      <c r="AE228" s="465"/>
      <c r="AF228" s="465"/>
      <c r="AG228" s="533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533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533"/>
      <c r="BD228" s="533"/>
    </row>
    <row r="229" spans="1:56">
      <c r="A229" s="389"/>
      <c r="B229" s="267"/>
      <c r="C229" s="268"/>
      <c r="D229" s="268"/>
      <c r="E229" s="269"/>
      <c r="F229" s="16" t="s">
        <v>18</v>
      </c>
      <c r="G229" s="16">
        <v>16811.910789999998</v>
      </c>
      <c r="H229" s="16">
        <v>31486.809499999999</v>
      </c>
      <c r="I229" s="16">
        <v>40510.394</v>
      </c>
      <c r="J229" s="16">
        <v>0</v>
      </c>
      <c r="K229" s="16">
        <v>0</v>
      </c>
      <c r="L229" s="16">
        <v>0</v>
      </c>
      <c r="M229" s="16">
        <v>19236.559499999999</v>
      </c>
      <c r="N229" s="16">
        <v>19794.4185</v>
      </c>
      <c r="O229" s="16">
        <v>20368.455999999998</v>
      </c>
      <c r="P229" s="16">
        <v>22157.752499999995</v>
      </c>
      <c r="Q229" s="16">
        <v>0</v>
      </c>
      <c r="R229" s="16"/>
      <c r="S229" s="16"/>
      <c r="T229" s="16"/>
      <c r="U229" s="16"/>
      <c r="V229" s="16"/>
      <c r="W229" s="16"/>
      <c r="X229" s="16"/>
      <c r="Y229" s="16"/>
      <c r="Z229" s="16">
        <v>81557.186499999996</v>
      </c>
      <c r="AA229" s="16">
        <v>0</v>
      </c>
      <c r="AB229" s="16">
        <v>153554.39000000001</v>
      </c>
      <c r="AC229" s="466"/>
      <c r="AD229" s="232"/>
      <c r="AE229" s="466"/>
      <c r="AF229" s="466"/>
      <c r="AG229" s="534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534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534"/>
      <c r="BD229" s="534"/>
    </row>
    <row r="230" spans="1:56">
      <c r="A230" s="389"/>
      <c r="B230" s="267"/>
      <c r="C230" s="268"/>
      <c r="D230" s="268"/>
      <c r="E230" s="269"/>
      <c r="F230" s="16" t="s">
        <v>48</v>
      </c>
      <c r="G230" s="16">
        <v>884.83741000000009</v>
      </c>
      <c r="H230" s="16">
        <v>1657.2005000000001</v>
      </c>
      <c r="I230" s="16">
        <v>2132.1260000000002</v>
      </c>
      <c r="J230" s="16">
        <v>0</v>
      </c>
      <c r="K230" s="16">
        <v>0</v>
      </c>
      <c r="L230" s="16">
        <v>0</v>
      </c>
      <c r="M230" s="16">
        <v>1012.4505000000001</v>
      </c>
      <c r="N230" s="16">
        <v>1041.8115000000003</v>
      </c>
      <c r="O230" s="16">
        <v>1072.0240000000001</v>
      </c>
      <c r="P230" s="16">
        <v>1166.1975</v>
      </c>
      <c r="Q230" s="16">
        <v>0</v>
      </c>
      <c r="R230" s="16"/>
      <c r="S230" s="16"/>
      <c r="T230" s="16"/>
      <c r="U230" s="16"/>
      <c r="V230" s="16"/>
      <c r="W230" s="16"/>
      <c r="X230" s="16"/>
      <c r="Y230" s="16"/>
      <c r="Z230" s="16">
        <v>4292.4835000000012</v>
      </c>
      <c r="AA230" s="16">
        <v>0</v>
      </c>
      <c r="AB230" s="16">
        <v>8081.81</v>
      </c>
      <c r="AC230" s="466"/>
      <c r="AD230" s="232"/>
      <c r="AE230" s="466"/>
      <c r="AF230" s="466"/>
      <c r="AG230" s="534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534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534"/>
      <c r="BD230" s="534"/>
    </row>
    <row r="231" spans="1:56" ht="31.5">
      <c r="A231" s="390"/>
      <c r="B231" s="270"/>
      <c r="C231" s="271"/>
      <c r="D231" s="271"/>
      <c r="E231" s="272"/>
      <c r="F231" s="62" t="s">
        <v>14</v>
      </c>
      <c r="G231" s="16">
        <v>0</v>
      </c>
      <c r="H231" s="16">
        <v>1256.07</v>
      </c>
      <c r="I231" s="16">
        <v>1313.85</v>
      </c>
      <c r="J231" s="16">
        <v>1355.53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/>
      <c r="S231" s="16"/>
      <c r="T231" s="16"/>
      <c r="U231" s="16"/>
      <c r="V231" s="16"/>
      <c r="W231" s="16"/>
      <c r="X231" s="16"/>
      <c r="Y231" s="16"/>
      <c r="Z231" s="16">
        <v>0</v>
      </c>
      <c r="AA231" s="16">
        <v>0</v>
      </c>
      <c r="AB231" s="16">
        <v>3925.45</v>
      </c>
      <c r="AC231" s="467"/>
      <c r="AD231" s="233"/>
      <c r="AE231" s="467"/>
      <c r="AF231" s="467"/>
      <c r="AG231" s="535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535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535"/>
      <c r="BD231" s="535"/>
    </row>
    <row r="232" spans="1:56">
      <c r="A232" s="385" t="s">
        <v>569</v>
      </c>
      <c r="B232" s="276" t="s">
        <v>173</v>
      </c>
      <c r="C232" s="297" t="s">
        <v>116</v>
      </c>
      <c r="D232" s="303" t="s">
        <v>15</v>
      </c>
      <c r="E232" s="556">
        <v>10.414999999999999</v>
      </c>
      <c r="F232" s="219" t="s">
        <v>2</v>
      </c>
      <c r="G232" s="219"/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11015.42</v>
      </c>
      <c r="N232" s="13">
        <v>11334.87</v>
      </c>
      <c r="O232" s="13">
        <v>11663.58</v>
      </c>
      <c r="P232" s="13">
        <v>12001.82</v>
      </c>
      <c r="Q232" s="13">
        <v>0</v>
      </c>
      <c r="R232" s="13"/>
      <c r="S232" s="13"/>
      <c r="T232" s="13"/>
      <c r="U232" s="13"/>
      <c r="V232" s="13"/>
      <c r="W232" s="13"/>
      <c r="X232" s="13"/>
      <c r="Y232" s="13"/>
      <c r="Z232" s="56">
        <v>46015.69</v>
      </c>
      <c r="AA232" s="56">
        <v>0</v>
      </c>
      <c r="AB232" s="56">
        <v>46015.69</v>
      </c>
      <c r="AC232" s="285" t="s">
        <v>374</v>
      </c>
      <c r="AD232" s="285" t="s">
        <v>332</v>
      </c>
      <c r="AE232" s="285" t="s">
        <v>329</v>
      </c>
      <c r="AF232" s="409"/>
      <c r="AG232" s="409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409"/>
      <c r="AS232" s="56"/>
      <c r="AT232" s="56"/>
      <c r="AU232" s="56"/>
      <c r="AV232" s="56"/>
      <c r="AW232" s="56"/>
      <c r="AX232" s="56"/>
      <c r="AY232" s="56"/>
      <c r="AZ232" s="56"/>
      <c r="BA232" s="56"/>
      <c r="BB232" s="56"/>
      <c r="BC232" s="409"/>
      <c r="BD232" s="409"/>
    </row>
    <row r="233" spans="1:56">
      <c r="A233" s="386"/>
      <c r="B233" s="277"/>
      <c r="C233" s="298"/>
      <c r="D233" s="304"/>
      <c r="E233" s="557"/>
      <c r="F233" s="219" t="s">
        <v>18</v>
      </c>
      <c r="G233" s="219"/>
      <c r="H233" s="13"/>
      <c r="I233" s="13"/>
      <c r="J233" s="13"/>
      <c r="K233" s="13"/>
      <c r="L233" s="13"/>
      <c r="M233" s="13">
        <v>10464.648999999999</v>
      </c>
      <c r="N233" s="13">
        <v>10768.1265</v>
      </c>
      <c r="O233" s="13">
        <v>11080.401</v>
      </c>
      <c r="P233" s="13">
        <v>11401.728999999999</v>
      </c>
      <c r="Q233" s="13"/>
      <c r="R233" s="13"/>
      <c r="S233" s="13"/>
      <c r="T233" s="13"/>
      <c r="U233" s="13"/>
      <c r="V233" s="13"/>
      <c r="W233" s="13"/>
      <c r="X233" s="13"/>
      <c r="Y233" s="13"/>
      <c r="Z233" s="56">
        <v>43714.905500000001</v>
      </c>
      <c r="AA233" s="56">
        <v>0</v>
      </c>
      <c r="AB233" s="56">
        <v>43714.905500000001</v>
      </c>
      <c r="AC233" s="298"/>
      <c r="AD233" s="298"/>
      <c r="AE233" s="298"/>
      <c r="AF233" s="410"/>
      <c r="AG233" s="410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410"/>
      <c r="AS233" s="56"/>
      <c r="AT233" s="56"/>
      <c r="AU233" s="56"/>
      <c r="AV233" s="56"/>
      <c r="AW233" s="56"/>
      <c r="AX233" s="56"/>
      <c r="AY233" s="56"/>
      <c r="AZ233" s="56"/>
      <c r="BA233" s="56"/>
      <c r="BB233" s="56"/>
      <c r="BC233" s="410"/>
      <c r="BD233" s="410"/>
    </row>
    <row r="234" spans="1:56">
      <c r="A234" s="386"/>
      <c r="B234" s="277"/>
      <c r="C234" s="298"/>
      <c r="D234" s="304"/>
      <c r="E234" s="557"/>
      <c r="F234" s="219" t="s">
        <v>48</v>
      </c>
      <c r="G234" s="219"/>
      <c r="H234" s="13"/>
      <c r="I234" s="13"/>
      <c r="J234" s="13"/>
      <c r="K234" s="13"/>
      <c r="L234" s="13"/>
      <c r="M234" s="13">
        <v>550.77100000000007</v>
      </c>
      <c r="N234" s="13">
        <v>566.74350000000004</v>
      </c>
      <c r="O234" s="13">
        <v>583.17899999999997</v>
      </c>
      <c r="P234" s="13">
        <v>600.09100000000001</v>
      </c>
      <c r="Q234" s="13"/>
      <c r="R234" s="13"/>
      <c r="S234" s="13"/>
      <c r="T234" s="13"/>
      <c r="U234" s="13"/>
      <c r="V234" s="13"/>
      <c r="W234" s="13"/>
      <c r="X234" s="13"/>
      <c r="Y234" s="13"/>
      <c r="Z234" s="56">
        <v>2300.7845000000002</v>
      </c>
      <c r="AA234" s="56">
        <v>0</v>
      </c>
      <c r="AB234" s="56">
        <v>2300.7845000000002</v>
      </c>
      <c r="AC234" s="298"/>
      <c r="AD234" s="298"/>
      <c r="AE234" s="298"/>
      <c r="AF234" s="410"/>
      <c r="AG234" s="410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410"/>
      <c r="AS234" s="56"/>
      <c r="AT234" s="56"/>
      <c r="AU234" s="56"/>
      <c r="AV234" s="56"/>
      <c r="AW234" s="56"/>
      <c r="AX234" s="56"/>
      <c r="AY234" s="56"/>
      <c r="AZ234" s="56"/>
      <c r="BA234" s="56"/>
      <c r="BB234" s="56"/>
      <c r="BC234" s="410"/>
      <c r="BD234" s="410"/>
    </row>
    <row r="235" spans="1:56" ht="31.5">
      <c r="A235" s="387"/>
      <c r="B235" s="278"/>
      <c r="C235" s="299"/>
      <c r="D235" s="305"/>
      <c r="E235" s="558"/>
      <c r="F235" s="219" t="s">
        <v>14</v>
      </c>
      <c r="G235" s="219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56">
        <v>0</v>
      </c>
      <c r="AA235" s="56">
        <v>0</v>
      </c>
      <c r="AB235" s="56">
        <v>0</v>
      </c>
      <c r="AC235" s="299"/>
      <c r="AD235" s="299"/>
      <c r="AE235" s="299"/>
      <c r="AF235" s="411"/>
      <c r="AG235" s="411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411"/>
      <c r="AS235" s="56"/>
      <c r="AT235" s="56"/>
      <c r="AU235" s="56"/>
      <c r="AV235" s="56"/>
      <c r="AW235" s="56"/>
      <c r="AX235" s="56"/>
      <c r="AY235" s="56"/>
      <c r="AZ235" s="56"/>
      <c r="BA235" s="56"/>
      <c r="BB235" s="56"/>
      <c r="BC235" s="411"/>
      <c r="BD235" s="411"/>
    </row>
    <row r="236" spans="1:56">
      <c r="A236" s="385" t="s">
        <v>577</v>
      </c>
      <c r="B236" s="276" t="s">
        <v>174</v>
      </c>
      <c r="C236" s="297" t="s">
        <v>116</v>
      </c>
      <c r="D236" s="303" t="s">
        <v>15</v>
      </c>
      <c r="E236" s="556">
        <v>2.161</v>
      </c>
      <c r="F236" s="219" t="s">
        <v>2</v>
      </c>
      <c r="G236" s="219"/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2285.58</v>
      </c>
      <c r="N236" s="13">
        <v>2351.86</v>
      </c>
      <c r="O236" s="13">
        <v>2420.06</v>
      </c>
      <c r="P236" s="13">
        <v>2490.25</v>
      </c>
      <c r="Q236" s="13">
        <v>0</v>
      </c>
      <c r="R236" s="13"/>
      <c r="S236" s="13"/>
      <c r="T236" s="13"/>
      <c r="U236" s="13"/>
      <c r="V236" s="13"/>
      <c r="W236" s="13"/>
      <c r="X236" s="13"/>
      <c r="Y236" s="13"/>
      <c r="Z236" s="56">
        <v>9547.75</v>
      </c>
      <c r="AA236" s="56">
        <v>0</v>
      </c>
      <c r="AB236" s="56">
        <v>9547.75</v>
      </c>
      <c r="AC236" s="285" t="s">
        <v>374</v>
      </c>
      <c r="AD236" s="285" t="s">
        <v>332</v>
      </c>
      <c r="AE236" s="285" t="s">
        <v>329</v>
      </c>
      <c r="AF236" s="409"/>
      <c r="AG236" s="409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409"/>
      <c r="AS236" s="56"/>
      <c r="AT236" s="56"/>
      <c r="AU236" s="56"/>
      <c r="AV236" s="56"/>
      <c r="AW236" s="56"/>
      <c r="AX236" s="56"/>
      <c r="AY236" s="56"/>
      <c r="AZ236" s="56"/>
      <c r="BA236" s="56"/>
      <c r="BB236" s="56"/>
      <c r="BC236" s="409"/>
      <c r="BD236" s="409"/>
    </row>
    <row r="237" spans="1:56">
      <c r="A237" s="386"/>
      <c r="B237" s="277"/>
      <c r="C237" s="298"/>
      <c r="D237" s="304"/>
      <c r="E237" s="557"/>
      <c r="F237" s="219" t="s">
        <v>18</v>
      </c>
      <c r="G237" s="219"/>
      <c r="H237" s="13"/>
      <c r="I237" s="13"/>
      <c r="J237" s="13"/>
      <c r="K237" s="13"/>
      <c r="L237" s="13"/>
      <c r="M237" s="13">
        <v>2171.3009999999999</v>
      </c>
      <c r="N237" s="13">
        <v>2234.2669999999998</v>
      </c>
      <c r="O237" s="13">
        <v>2299.0569999999998</v>
      </c>
      <c r="P237" s="13">
        <v>2365.7374999999997</v>
      </c>
      <c r="Q237" s="13"/>
      <c r="R237" s="13"/>
      <c r="S237" s="13"/>
      <c r="T237" s="13"/>
      <c r="U237" s="13"/>
      <c r="V237" s="13"/>
      <c r="W237" s="13"/>
      <c r="X237" s="13"/>
      <c r="Y237" s="13"/>
      <c r="Z237" s="56">
        <v>9070.3624999999993</v>
      </c>
      <c r="AA237" s="56">
        <v>0</v>
      </c>
      <c r="AB237" s="56">
        <v>9070.3624999999993</v>
      </c>
      <c r="AC237" s="298"/>
      <c r="AD237" s="298"/>
      <c r="AE237" s="298"/>
      <c r="AF237" s="410"/>
      <c r="AG237" s="410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410"/>
      <c r="AS237" s="56"/>
      <c r="AT237" s="56"/>
      <c r="AU237" s="56"/>
      <c r="AV237" s="56"/>
      <c r="AW237" s="56"/>
      <c r="AX237" s="56"/>
      <c r="AY237" s="56"/>
      <c r="AZ237" s="56"/>
      <c r="BA237" s="56"/>
      <c r="BB237" s="56"/>
      <c r="BC237" s="410"/>
      <c r="BD237" s="410"/>
    </row>
    <row r="238" spans="1:56">
      <c r="A238" s="386"/>
      <c r="B238" s="277"/>
      <c r="C238" s="298"/>
      <c r="D238" s="304"/>
      <c r="E238" s="557"/>
      <c r="F238" s="219" t="s">
        <v>48</v>
      </c>
      <c r="G238" s="219"/>
      <c r="H238" s="13"/>
      <c r="I238" s="13"/>
      <c r="J238" s="13"/>
      <c r="K238" s="13"/>
      <c r="L238" s="13"/>
      <c r="M238" s="13">
        <v>114.279</v>
      </c>
      <c r="N238" s="13">
        <v>117.59300000000002</v>
      </c>
      <c r="O238" s="13">
        <v>121.003</v>
      </c>
      <c r="P238" s="13">
        <v>124.5125</v>
      </c>
      <c r="Q238" s="13"/>
      <c r="R238" s="13"/>
      <c r="S238" s="13"/>
      <c r="T238" s="13"/>
      <c r="U238" s="13"/>
      <c r="V238" s="13"/>
      <c r="W238" s="13"/>
      <c r="X238" s="13"/>
      <c r="Y238" s="13"/>
      <c r="Z238" s="56">
        <v>477.38749999999999</v>
      </c>
      <c r="AA238" s="56">
        <v>0</v>
      </c>
      <c r="AB238" s="56">
        <v>477.38749999999999</v>
      </c>
      <c r="AC238" s="298"/>
      <c r="AD238" s="298"/>
      <c r="AE238" s="298"/>
      <c r="AF238" s="410"/>
      <c r="AG238" s="410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410"/>
      <c r="AS238" s="56"/>
      <c r="AT238" s="56"/>
      <c r="AU238" s="56"/>
      <c r="AV238" s="56"/>
      <c r="AW238" s="56"/>
      <c r="AX238" s="56"/>
      <c r="AY238" s="56"/>
      <c r="AZ238" s="56"/>
      <c r="BA238" s="56"/>
      <c r="BB238" s="56"/>
      <c r="BC238" s="410"/>
      <c r="BD238" s="410"/>
    </row>
    <row r="239" spans="1:56" ht="31.5">
      <c r="A239" s="387"/>
      <c r="B239" s="278"/>
      <c r="C239" s="299"/>
      <c r="D239" s="305"/>
      <c r="E239" s="558"/>
      <c r="F239" s="219" t="s">
        <v>14</v>
      </c>
      <c r="G239" s="219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56">
        <v>0</v>
      </c>
      <c r="AA239" s="56">
        <v>0</v>
      </c>
      <c r="AB239" s="56">
        <v>0</v>
      </c>
      <c r="AC239" s="299"/>
      <c r="AD239" s="299"/>
      <c r="AE239" s="299"/>
      <c r="AF239" s="411"/>
      <c r="AG239" s="411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411"/>
      <c r="AS239" s="56"/>
      <c r="AT239" s="56"/>
      <c r="AU239" s="56"/>
      <c r="AV239" s="56"/>
      <c r="AW239" s="56"/>
      <c r="AX239" s="56"/>
      <c r="AY239" s="56"/>
      <c r="AZ239" s="56"/>
      <c r="BA239" s="56"/>
      <c r="BB239" s="56"/>
      <c r="BC239" s="411"/>
      <c r="BD239" s="411"/>
    </row>
    <row r="240" spans="1:56">
      <c r="A240" s="385" t="s">
        <v>578</v>
      </c>
      <c r="B240" s="276" t="s">
        <v>175</v>
      </c>
      <c r="C240" s="297" t="s">
        <v>116</v>
      </c>
      <c r="D240" s="303" t="s">
        <v>200</v>
      </c>
      <c r="E240" s="556">
        <v>125</v>
      </c>
      <c r="F240" s="219" t="s">
        <v>2</v>
      </c>
      <c r="G240" s="219"/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6948.01</v>
      </c>
      <c r="N240" s="13">
        <v>7149.5</v>
      </c>
      <c r="O240" s="13">
        <v>7356.84</v>
      </c>
      <c r="P240" s="13">
        <v>8831.8799999999992</v>
      </c>
      <c r="Q240" s="13">
        <v>0</v>
      </c>
      <c r="R240" s="13"/>
      <c r="S240" s="13"/>
      <c r="T240" s="13"/>
      <c r="U240" s="13"/>
      <c r="V240" s="13"/>
      <c r="W240" s="13"/>
      <c r="X240" s="13"/>
      <c r="Y240" s="13"/>
      <c r="Z240" s="56">
        <v>30286.229999999996</v>
      </c>
      <c r="AA240" s="56">
        <v>0</v>
      </c>
      <c r="AB240" s="56">
        <v>30286.229999999996</v>
      </c>
      <c r="AC240" s="285" t="s">
        <v>374</v>
      </c>
      <c r="AD240" s="285" t="s">
        <v>332</v>
      </c>
      <c r="AE240" s="285" t="s">
        <v>329</v>
      </c>
      <c r="AF240" s="409"/>
      <c r="AG240" s="409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409"/>
      <c r="AS240" s="56"/>
      <c r="AT240" s="56"/>
      <c r="AU240" s="56"/>
      <c r="AV240" s="56"/>
      <c r="AW240" s="56"/>
      <c r="AX240" s="56"/>
      <c r="AY240" s="56"/>
      <c r="AZ240" s="56"/>
      <c r="BA240" s="56"/>
      <c r="BB240" s="56"/>
      <c r="BC240" s="409"/>
      <c r="BD240" s="409"/>
    </row>
    <row r="241" spans="1:56">
      <c r="A241" s="386"/>
      <c r="B241" s="277"/>
      <c r="C241" s="298"/>
      <c r="D241" s="304"/>
      <c r="E241" s="557"/>
      <c r="F241" s="219" t="s">
        <v>18</v>
      </c>
      <c r="G241" s="219"/>
      <c r="H241" s="13"/>
      <c r="I241" s="13"/>
      <c r="J241" s="13"/>
      <c r="K241" s="13"/>
      <c r="L241" s="13"/>
      <c r="M241" s="13">
        <v>6600.6094999999996</v>
      </c>
      <c r="N241" s="13">
        <v>6792.0249999999996</v>
      </c>
      <c r="O241" s="13">
        <v>6988.9979999999996</v>
      </c>
      <c r="P241" s="13">
        <v>8390.2859999999982</v>
      </c>
      <c r="Q241" s="13"/>
      <c r="R241" s="13"/>
      <c r="S241" s="13"/>
      <c r="T241" s="13"/>
      <c r="U241" s="13"/>
      <c r="V241" s="13"/>
      <c r="W241" s="13"/>
      <c r="X241" s="13"/>
      <c r="Y241" s="13"/>
      <c r="Z241" s="56">
        <v>28771.9185</v>
      </c>
      <c r="AA241" s="56">
        <v>0</v>
      </c>
      <c r="AB241" s="56">
        <v>28771.9185</v>
      </c>
      <c r="AC241" s="298"/>
      <c r="AD241" s="298"/>
      <c r="AE241" s="298"/>
      <c r="AF241" s="410"/>
      <c r="AG241" s="410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410"/>
      <c r="AS241" s="56"/>
      <c r="AT241" s="56"/>
      <c r="AU241" s="56"/>
      <c r="AV241" s="56"/>
      <c r="AW241" s="56"/>
      <c r="AX241" s="56"/>
      <c r="AY241" s="56"/>
      <c r="AZ241" s="56"/>
      <c r="BA241" s="56"/>
      <c r="BB241" s="56"/>
      <c r="BC241" s="410"/>
      <c r="BD241" s="410"/>
    </row>
    <row r="242" spans="1:56">
      <c r="A242" s="386"/>
      <c r="B242" s="277"/>
      <c r="C242" s="298"/>
      <c r="D242" s="304"/>
      <c r="E242" s="557"/>
      <c r="F242" s="219" t="s">
        <v>48</v>
      </c>
      <c r="G242" s="219"/>
      <c r="H242" s="13"/>
      <c r="I242" s="13"/>
      <c r="J242" s="13"/>
      <c r="K242" s="13"/>
      <c r="L242" s="13"/>
      <c r="M242" s="13">
        <v>347.40050000000002</v>
      </c>
      <c r="N242" s="13">
        <v>357.47500000000002</v>
      </c>
      <c r="O242" s="13">
        <v>367.84200000000004</v>
      </c>
      <c r="P242" s="13">
        <v>441.59399999999999</v>
      </c>
      <c r="Q242" s="13"/>
      <c r="R242" s="13"/>
      <c r="S242" s="13"/>
      <c r="T242" s="13"/>
      <c r="U242" s="13"/>
      <c r="V242" s="13"/>
      <c r="W242" s="13"/>
      <c r="X242" s="13"/>
      <c r="Y242" s="13"/>
      <c r="Z242" s="56">
        <v>1514.3115000000003</v>
      </c>
      <c r="AA242" s="56">
        <v>0</v>
      </c>
      <c r="AB242" s="56">
        <v>1514.3115000000003</v>
      </c>
      <c r="AC242" s="298"/>
      <c r="AD242" s="298"/>
      <c r="AE242" s="298"/>
      <c r="AF242" s="410"/>
      <c r="AG242" s="410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410"/>
      <c r="AS242" s="56"/>
      <c r="AT242" s="56"/>
      <c r="AU242" s="56"/>
      <c r="AV242" s="56"/>
      <c r="AW242" s="56"/>
      <c r="AX242" s="56"/>
      <c r="AY242" s="56"/>
      <c r="AZ242" s="56"/>
      <c r="BA242" s="56"/>
      <c r="BB242" s="56"/>
      <c r="BC242" s="410"/>
      <c r="BD242" s="410"/>
    </row>
    <row r="243" spans="1:56" ht="31.5">
      <c r="A243" s="387"/>
      <c r="B243" s="278"/>
      <c r="C243" s="299"/>
      <c r="D243" s="305"/>
      <c r="E243" s="558"/>
      <c r="F243" s="219" t="s">
        <v>14</v>
      </c>
      <c r="G243" s="219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56">
        <v>0</v>
      </c>
      <c r="AA243" s="56">
        <v>0</v>
      </c>
      <c r="AB243" s="56">
        <v>0</v>
      </c>
      <c r="AC243" s="299"/>
      <c r="AD243" s="299"/>
      <c r="AE243" s="299"/>
      <c r="AF243" s="411"/>
      <c r="AG243" s="411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411"/>
      <c r="AS243" s="56"/>
      <c r="AT243" s="56"/>
      <c r="AU243" s="56"/>
      <c r="AV243" s="56"/>
      <c r="AW243" s="56"/>
      <c r="AX243" s="56"/>
      <c r="AY243" s="56"/>
      <c r="AZ243" s="56"/>
      <c r="BA243" s="56"/>
      <c r="BB243" s="56"/>
      <c r="BC243" s="411"/>
      <c r="BD243" s="411"/>
    </row>
    <row r="244" spans="1:56">
      <c r="A244" s="385" t="s">
        <v>589</v>
      </c>
      <c r="B244" s="276" t="s">
        <v>190</v>
      </c>
      <c r="C244" s="297" t="s">
        <v>116</v>
      </c>
      <c r="D244" s="303" t="s">
        <v>15</v>
      </c>
      <c r="E244" s="556">
        <v>1.35</v>
      </c>
      <c r="F244" s="219" t="s">
        <v>2</v>
      </c>
      <c r="G244" s="219"/>
      <c r="H244" s="13">
        <v>33144.01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/>
      <c r="S244" s="13"/>
      <c r="T244" s="13"/>
      <c r="U244" s="13"/>
      <c r="V244" s="13"/>
      <c r="W244" s="13"/>
      <c r="X244" s="13"/>
      <c r="Y244" s="13"/>
      <c r="Z244" s="56">
        <v>0</v>
      </c>
      <c r="AA244" s="56">
        <v>0</v>
      </c>
      <c r="AB244" s="56">
        <v>33144.01</v>
      </c>
      <c r="AC244" s="285" t="s">
        <v>374</v>
      </c>
      <c r="AD244" s="285" t="s">
        <v>332</v>
      </c>
      <c r="AE244" s="285" t="s">
        <v>329</v>
      </c>
      <c r="AF244" s="409"/>
      <c r="AG244" s="409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409"/>
      <c r="AS244" s="56"/>
      <c r="AT244" s="56"/>
      <c r="AU244" s="56"/>
      <c r="AV244" s="56"/>
      <c r="AW244" s="56"/>
      <c r="AX244" s="56"/>
      <c r="AY244" s="56"/>
      <c r="AZ244" s="56"/>
      <c r="BA244" s="56"/>
      <c r="BB244" s="56"/>
      <c r="BC244" s="409"/>
      <c r="BD244" s="409"/>
    </row>
    <row r="245" spans="1:56">
      <c r="A245" s="386"/>
      <c r="B245" s="277"/>
      <c r="C245" s="298"/>
      <c r="D245" s="304"/>
      <c r="E245" s="557"/>
      <c r="F245" s="219" t="s">
        <v>18</v>
      </c>
      <c r="G245" s="219"/>
      <c r="H245" s="13">
        <v>31486.809499999999</v>
      </c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56">
        <v>0</v>
      </c>
      <c r="AA245" s="56">
        <v>0</v>
      </c>
      <c r="AB245" s="56">
        <v>31486.809499999999</v>
      </c>
      <c r="AC245" s="298"/>
      <c r="AD245" s="298"/>
      <c r="AE245" s="298"/>
      <c r="AF245" s="410"/>
      <c r="AG245" s="410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  <c r="AR245" s="410"/>
      <c r="AS245" s="56"/>
      <c r="AT245" s="56"/>
      <c r="AU245" s="56"/>
      <c r="AV245" s="56"/>
      <c r="AW245" s="56"/>
      <c r="AX245" s="56"/>
      <c r="AY245" s="56"/>
      <c r="AZ245" s="56"/>
      <c r="BA245" s="56"/>
      <c r="BB245" s="56"/>
      <c r="BC245" s="410"/>
      <c r="BD245" s="410"/>
    </row>
    <row r="246" spans="1:56">
      <c r="A246" s="386"/>
      <c r="B246" s="277"/>
      <c r="C246" s="298"/>
      <c r="D246" s="304"/>
      <c r="E246" s="557"/>
      <c r="F246" s="219" t="s">
        <v>48</v>
      </c>
      <c r="G246" s="219"/>
      <c r="H246" s="13">
        <v>1657.2005000000001</v>
      </c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56">
        <v>0</v>
      </c>
      <c r="AA246" s="56">
        <v>0</v>
      </c>
      <c r="AB246" s="56">
        <v>1657.2005000000001</v>
      </c>
      <c r="AC246" s="298"/>
      <c r="AD246" s="298"/>
      <c r="AE246" s="298"/>
      <c r="AF246" s="410"/>
      <c r="AG246" s="410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  <c r="AR246" s="410"/>
      <c r="AS246" s="56"/>
      <c r="AT246" s="56"/>
      <c r="AU246" s="56"/>
      <c r="AV246" s="56"/>
      <c r="AW246" s="56"/>
      <c r="AX246" s="56"/>
      <c r="AY246" s="56"/>
      <c r="AZ246" s="56"/>
      <c r="BA246" s="56"/>
      <c r="BB246" s="56"/>
      <c r="BC246" s="410"/>
      <c r="BD246" s="410"/>
    </row>
    <row r="247" spans="1:56" ht="31.5">
      <c r="A247" s="387"/>
      <c r="B247" s="278"/>
      <c r="C247" s="299"/>
      <c r="D247" s="305"/>
      <c r="E247" s="558"/>
      <c r="F247" s="219" t="s">
        <v>14</v>
      </c>
      <c r="G247" s="219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56">
        <v>0</v>
      </c>
      <c r="AA247" s="56">
        <v>0</v>
      </c>
      <c r="AB247" s="56">
        <v>0</v>
      </c>
      <c r="AC247" s="299"/>
      <c r="AD247" s="299"/>
      <c r="AE247" s="299"/>
      <c r="AF247" s="411"/>
      <c r="AG247" s="411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411"/>
      <c r="AS247" s="56"/>
      <c r="AT247" s="56"/>
      <c r="AU247" s="56"/>
      <c r="AV247" s="56"/>
      <c r="AW247" s="56"/>
      <c r="AX247" s="56"/>
      <c r="AY247" s="56"/>
      <c r="AZ247" s="56"/>
      <c r="BA247" s="56"/>
      <c r="BB247" s="56"/>
      <c r="BC247" s="411"/>
      <c r="BD247" s="411"/>
    </row>
    <row r="248" spans="1:56">
      <c r="A248" s="385" t="s">
        <v>628</v>
      </c>
      <c r="B248" s="276" t="s">
        <v>191</v>
      </c>
      <c r="C248" s="297" t="s">
        <v>116</v>
      </c>
      <c r="D248" s="303" t="s">
        <v>15</v>
      </c>
      <c r="E248" s="556">
        <v>0.8</v>
      </c>
      <c r="F248" s="219" t="s">
        <v>2</v>
      </c>
      <c r="G248" s="219"/>
      <c r="H248" s="13">
        <v>0</v>
      </c>
      <c r="I248" s="13">
        <v>15107.78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/>
      <c r="S248" s="13"/>
      <c r="T248" s="13"/>
      <c r="U248" s="13"/>
      <c r="V248" s="13"/>
      <c r="W248" s="13"/>
      <c r="X248" s="13"/>
      <c r="Y248" s="13"/>
      <c r="Z248" s="56">
        <v>0</v>
      </c>
      <c r="AA248" s="56">
        <v>0</v>
      </c>
      <c r="AB248" s="56">
        <v>15107.78</v>
      </c>
      <c r="AC248" s="285" t="s">
        <v>374</v>
      </c>
      <c r="AD248" s="285" t="s">
        <v>332</v>
      </c>
      <c r="AE248" s="285" t="s">
        <v>329</v>
      </c>
      <c r="AF248" s="409"/>
      <c r="AG248" s="409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409"/>
      <c r="AS248" s="56"/>
      <c r="AT248" s="56"/>
      <c r="AU248" s="56"/>
      <c r="AV248" s="56"/>
      <c r="AW248" s="56"/>
      <c r="AX248" s="56"/>
      <c r="AY248" s="56"/>
      <c r="AZ248" s="56"/>
      <c r="BA248" s="56"/>
      <c r="BB248" s="56"/>
      <c r="BC248" s="409"/>
      <c r="BD248" s="409"/>
    </row>
    <row r="249" spans="1:56">
      <c r="A249" s="386"/>
      <c r="B249" s="277"/>
      <c r="C249" s="298"/>
      <c r="D249" s="304"/>
      <c r="E249" s="557"/>
      <c r="F249" s="219" t="s">
        <v>18</v>
      </c>
      <c r="G249" s="219"/>
      <c r="H249" s="13"/>
      <c r="I249" s="13">
        <v>14352.391</v>
      </c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56">
        <v>0</v>
      </c>
      <c r="AA249" s="56">
        <v>0</v>
      </c>
      <c r="AB249" s="56">
        <v>14352.391</v>
      </c>
      <c r="AC249" s="298"/>
      <c r="AD249" s="298"/>
      <c r="AE249" s="298"/>
      <c r="AF249" s="410"/>
      <c r="AG249" s="410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410"/>
      <c r="AS249" s="56"/>
      <c r="AT249" s="56"/>
      <c r="AU249" s="56"/>
      <c r="AV249" s="56"/>
      <c r="AW249" s="56"/>
      <c r="AX249" s="56"/>
      <c r="AY249" s="56"/>
      <c r="AZ249" s="56"/>
      <c r="BA249" s="56"/>
      <c r="BB249" s="56"/>
      <c r="BC249" s="410"/>
      <c r="BD249" s="410"/>
    </row>
    <row r="250" spans="1:56">
      <c r="A250" s="386"/>
      <c r="B250" s="277"/>
      <c r="C250" s="298"/>
      <c r="D250" s="304"/>
      <c r="E250" s="557"/>
      <c r="F250" s="219" t="s">
        <v>48</v>
      </c>
      <c r="G250" s="219"/>
      <c r="H250" s="13"/>
      <c r="I250" s="13">
        <v>755.38900000000012</v>
      </c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56">
        <v>0</v>
      </c>
      <c r="AA250" s="56">
        <v>0</v>
      </c>
      <c r="AB250" s="56">
        <v>755.38900000000012</v>
      </c>
      <c r="AC250" s="298"/>
      <c r="AD250" s="298"/>
      <c r="AE250" s="298"/>
      <c r="AF250" s="410"/>
      <c r="AG250" s="410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410"/>
      <c r="AS250" s="56"/>
      <c r="AT250" s="56"/>
      <c r="AU250" s="56"/>
      <c r="AV250" s="56"/>
      <c r="AW250" s="56"/>
      <c r="AX250" s="56"/>
      <c r="AY250" s="56"/>
      <c r="AZ250" s="56"/>
      <c r="BA250" s="56"/>
      <c r="BB250" s="56"/>
      <c r="BC250" s="410"/>
      <c r="BD250" s="410"/>
    </row>
    <row r="251" spans="1:56" ht="31.5">
      <c r="A251" s="387"/>
      <c r="B251" s="278"/>
      <c r="C251" s="299"/>
      <c r="D251" s="305"/>
      <c r="E251" s="558"/>
      <c r="F251" s="219" t="s">
        <v>14</v>
      </c>
      <c r="G251" s="219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56">
        <v>0</v>
      </c>
      <c r="AA251" s="56">
        <v>0</v>
      </c>
      <c r="AB251" s="56">
        <v>0</v>
      </c>
      <c r="AC251" s="299"/>
      <c r="AD251" s="299"/>
      <c r="AE251" s="299"/>
      <c r="AF251" s="411"/>
      <c r="AG251" s="411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411"/>
      <c r="AS251" s="56"/>
      <c r="AT251" s="56"/>
      <c r="AU251" s="56"/>
      <c r="AV251" s="56"/>
      <c r="AW251" s="56"/>
      <c r="AX251" s="56"/>
      <c r="AY251" s="56"/>
      <c r="AZ251" s="56"/>
      <c r="BA251" s="56"/>
      <c r="BB251" s="56"/>
      <c r="BC251" s="411"/>
      <c r="BD251" s="411"/>
    </row>
    <row r="252" spans="1:56">
      <c r="A252" s="385" t="s">
        <v>629</v>
      </c>
      <c r="B252" s="276" t="s">
        <v>192</v>
      </c>
      <c r="C252" s="297" t="s">
        <v>116</v>
      </c>
      <c r="D252" s="303" t="s">
        <v>15</v>
      </c>
      <c r="E252" s="556">
        <v>0.8</v>
      </c>
      <c r="F252" s="219" t="s">
        <v>2</v>
      </c>
      <c r="G252" s="219"/>
      <c r="H252" s="13">
        <v>0</v>
      </c>
      <c r="I252" s="13">
        <v>15107.78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/>
      <c r="S252" s="13"/>
      <c r="T252" s="13"/>
      <c r="U252" s="13"/>
      <c r="V252" s="13"/>
      <c r="W252" s="13"/>
      <c r="X252" s="13"/>
      <c r="Y252" s="13"/>
      <c r="Z252" s="56">
        <v>0</v>
      </c>
      <c r="AA252" s="56">
        <v>0</v>
      </c>
      <c r="AB252" s="56">
        <v>15107.78</v>
      </c>
      <c r="AC252" s="285" t="s">
        <v>374</v>
      </c>
      <c r="AD252" s="285" t="s">
        <v>332</v>
      </c>
      <c r="AE252" s="285" t="s">
        <v>329</v>
      </c>
      <c r="AF252" s="409"/>
      <c r="AG252" s="409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  <c r="AR252" s="409"/>
      <c r="AS252" s="56"/>
      <c r="AT252" s="56"/>
      <c r="AU252" s="56"/>
      <c r="AV252" s="56"/>
      <c r="AW252" s="56"/>
      <c r="AX252" s="56"/>
      <c r="AY252" s="56"/>
      <c r="AZ252" s="56"/>
      <c r="BA252" s="56"/>
      <c r="BB252" s="56"/>
      <c r="BC252" s="409"/>
      <c r="BD252" s="409"/>
    </row>
    <row r="253" spans="1:56">
      <c r="A253" s="386"/>
      <c r="B253" s="277"/>
      <c r="C253" s="298"/>
      <c r="D253" s="304"/>
      <c r="E253" s="557"/>
      <c r="F253" s="219" t="s">
        <v>18</v>
      </c>
      <c r="G253" s="219"/>
      <c r="H253" s="13"/>
      <c r="I253" s="13">
        <v>14352.391</v>
      </c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56">
        <v>0</v>
      </c>
      <c r="AA253" s="56">
        <v>0</v>
      </c>
      <c r="AB253" s="56">
        <v>14352.391</v>
      </c>
      <c r="AC253" s="298"/>
      <c r="AD253" s="298"/>
      <c r="AE253" s="298"/>
      <c r="AF253" s="410"/>
      <c r="AG253" s="410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410"/>
      <c r="AS253" s="56"/>
      <c r="AT253" s="56"/>
      <c r="AU253" s="56"/>
      <c r="AV253" s="56"/>
      <c r="AW253" s="56"/>
      <c r="AX253" s="56"/>
      <c r="AY253" s="56"/>
      <c r="AZ253" s="56"/>
      <c r="BA253" s="56"/>
      <c r="BB253" s="56"/>
      <c r="BC253" s="410"/>
      <c r="BD253" s="410"/>
    </row>
    <row r="254" spans="1:56">
      <c r="A254" s="386"/>
      <c r="B254" s="277"/>
      <c r="C254" s="298"/>
      <c r="D254" s="304"/>
      <c r="E254" s="557"/>
      <c r="F254" s="219" t="s">
        <v>48</v>
      </c>
      <c r="G254" s="219"/>
      <c r="H254" s="13"/>
      <c r="I254" s="13">
        <v>755.38900000000012</v>
      </c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56">
        <v>0</v>
      </c>
      <c r="AA254" s="56">
        <v>0</v>
      </c>
      <c r="AB254" s="56">
        <v>755.38900000000012</v>
      </c>
      <c r="AC254" s="298"/>
      <c r="AD254" s="298"/>
      <c r="AE254" s="298"/>
      <c r="AF254" s="410"/>
      <c r="AG254" s="410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410"/>
      <c r="AS254" s="56"/>
      <c r="AT254" s="56"/>
      <c r="AU254" s="56"/>
      <c r="AV254" s="56"/>
      <c r="AW254" s="56"/>
      <c r="AX254" s="56"/>
      <c r="AY254" s="56"/>
      <c r="AZ254" s="56"/>
      <c r="BA254" s="56"/>
      <c r="BB254" s="56"/>
      <c r="BC254" s="410"/>
      <c r="BD254" s="410"/>
    </row>
    <row r="255" spans="1:56" ht="31.5">
      <c r="A255" s="387"/>
      <c r="B255" s="278"/>
      <c r="C255" s="299"/>
      <c r="D255" s="305"/>
      <c r="E255" s="558"/>
      <c r="F255" s="219" t="s">
        <v>14</v>
      </c>
      <c r="G255" s="219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56">
        <v>0</v>
      </c>
      <c r="AA255" s="56">
        <v>0</v>
      </c>
      <c r="AB255" s="56">
        <v>0</v>
      </c>
      <c r="AC255" s="299"/>
      <c r="AD255" s="299"/>
      <c r="AE255" s="299"/>
      <c r="AF255" s="411"/>
      <c r="AG255" s="411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  <c r="AR255" s="411"/>
      <c r="AS255" s="56"/>
      <c r="AT255" s="56"/>
      <c r="AU255" s="56"/>
      <c r="AV255" s="56"/>
      <c r="AW255" s="56"/>
      <c r="AX255" s="56"/>
      <c r="AY255" s="56"/>
      <c r="AZ255" s="56"/>
      <c r="BA255" s="56"/>
      <c r="BB255" s="56"/>
      <c r="BC255" s="411"/>
      <c r="BD255" s="411"/>
    </row>
    <row r="256" spans="1:56">
      <c r="A256" s="385" t="s">
        <v>630</v>
      </c>
      <c r="B256" s="276" t="s">
        <v>193</v>
      </c>
      <c r="C256" s="297" t="s">
        <v>116</v>
      </c>
      <c r="D256" s="303" t="s">
        <v>15</v>
      </c>
      <c r="E256" s="556">
        <v>0.84</v>
      </c>
      <c r="F256" s="219" t="s">
        <v>2</v>
      </c>
      <c r="G256" s="219"/>
      <c r="H256" s="13">
        <v>0</v>
      </c>
      <c r="I256" s="13">
        <v>12426.96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/>
      <c r="S256" s="13"/>
      <c r="T256" s="13"/>
      <c r="U256" s="13"/>
      <c r="V256" s="13"/>
      <c r="W256" s="13"/>
      <c r="X256" s="13"/>
      <c r="Y256" s="13"/>
      <c r="Z256" s="56">
        <v>0</v>
      </c>
      <c r="AA256" s="56">
        <v>0</v>
      </c>
      <c r="AB256" s="56">
        <v>12426.96</v>
      </c>
      <c r="AC256" s="285" t="s">
        <v>374</v>
      </c>
      <c r="AD256" s="285" t="s">
        <v>332</v>
      </c>
      <c r="AE256" s="285" t="s">
        <v>329</v>
      </c>
      <c r="AF256" s="409"/>
      <c r="AG256" s="409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409"/>
      <c r="AS256" s="56"/>
      <c r="AT256" s="56"/>
      <c r="AU256" s="56"/>
      <c r="AV256" s="56"/>
      <c r="AW256" s="56"/>
      <c r="AX256" s="56"/>
      <c r="AY256" s="56"/>
      <c r="AZ256" s="56"/>
      <c r="BA256" s="56"/>
      <c r="BB256" s="56"/>
      <c r="BC256" s="409"/>
      <c r="BD256" s="409"/>
    </row>
    <row r="257" spans="1:56">
      <c r="A257" s="386"/>
      <c r="B257" s="277"/>
      <c r="C257" s="298"/>
      <c r="D257" s="304"/>
      <c r="E257" s="557"/>
      <c r="F257" s="219" t="s">
        <v>18</v>
      </c>
      <c r="G257" s="219"/>
      <c r="H257" s="13"/>
      <c r="I257" s="13">
        <v>11805.611999999999</v>
      </c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56">
        <v>0</v>
      </c>
      <c r="AA257" s="56">
        <v>0</v>
      </c>
      <c r="AB257" s="56">
        <v>11805.611999999999</v>
      </c>
      <c r="AC257" s="298"/>
      <c r="AD257" s="298"/>
      <c r="AE257" s="298"/>
      <c r="AF257" s="410"/>
      <c r="AG257" s="410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410"/>
      <c r="AS257" s="56"/>
      <c r="AT257" s="56"/>
      <c r="AU257" s="56"/>
      <c r="AV257" s="56"/>
      <c r="AW257" s="56"/>
      <c r="AX257" s="56"/>
      <c r="AY257" s="56"/>
      <c r="AZ257" s="56"/>
      <c r="BA257" s="56"/>
      <c r="BB257" s="56"/>
      <c r="BC257" s="410"/>
      <c r="BD257" s="410"/>
    </row>
    <row r="258" spans="1:56">
      <c r="A258" s="386"/>
      <c r="B258" s="277"/>
      <c r="C258" s="298"/>
      <c r="D258" s="304"/>
      <c r="E258" s="557"/>
      <c r="F258" s="219" t="s">
        <v>48</v>
      </c>
      <c r="G258" s="219"/>
      <c r="H258" s="13"/>
      <c r="I258" s="13">
        <v>621.34799999999996</v>
      </c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56">
        <v>0</v>
      </c>
      <c r="AA258" s="56">
        <v>0</v>
      </c>
      <c r="AB258" s="56">
        <v>621.34799999999996</v>
      </c>
      <c r="AC258" s="298"/>
      <c r="AD258" s="298"/>
      <c r="AE258" s="298"/>
      <c r="AF258" s="410"/>
      <c r="AG258" s="410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410"/>
      <c r="AS258" s="56"/>
      <c r="AT258" s="56"/>
      <c r="AU258" s="56"/>
      <c r="AV258" s="56"/>
      <c r="AW258" s="56"/>
      <c r="AX258" s="56"/>
      <c r="AY258" s="56"/>
      <c r="AZ258" s="56"/>
      <c r="BA258" s="56"/>
      <c r="BB258" s="56"/>
      <c r="BC258" s="410"/>
      <c r="BD258" s="410"/>
    </row>
    <row r="259" spans="1:56" ht="31.5">
      <c r="A259" s="387"/>
      <c r="B259" s="278"/>
      <c r="C259" s="299"/>
      <c r="D259" s="305"/>
      <c r="E259" s="558"/>
      <c r="F259" s="219" t="s">
        <v>14</v>
      </c>
      <c r="G259" s="219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56">
        <v>0</v>
      </c>
      <c r="AA259" s="56">
        <v>0</v>
      </c>
      <c r="AB259" s="56">
        <v>0</v>
      </c>
      <c r="AC259" s="299"/>
      <c r="AD259" s="299"/>
      <c r="AE259" s="299"/>
      <c r="AF259" s="411"/>
      <c r="AG259" s="411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411"/>
      <c r="AS259" s="56"/>
      <c r="AT259" s="56"/>
      <c r="AU259" s="56"/>
      <c r="AV259" s="56"/>
      <c r="AW259" s="56"/>
      <c r="AX259" s="56"/>
      <c r="AY259" s="56"/>
      <c r="AZ259" s="56"/>
      <c r="BA259" s="56"/>
      <c r="BB259" s="56"/>
      <c r="BC259" s="411"/>
      <c r="BD259" s="411"/>
    </row>
    <row r="260" spans="1:56" ht="15.75" customHeight="1">
      <c r="A260" s="385" t="s">
        <v>631</v>
      </c>
      <c r="B260" s="276" t="s">
        <v>199</v>
      </c>
      <c r="C260" s="553" t="s">
        <v>116</v>
      </c>
      <c r="D260" s="303" t="s">
        <v>200</v>
      </c>
      <c r="E260" s="501">
        <v>4282</v>
      </c>
      <c r="F260" s="219" t="s">
        <v>2</v>
      </c>
      <c r="G260" s="219"/>
      <c r="H260" s="13">
        <v>1256.07</v>
      </c>
      <c r="I260" s="13">
        <v>1313.85</v>
      </c>
      <c r="J260" s="13">
        <v>1355.53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/>
      <c r="S260" s="13"/>
      <c r="T260" s="13"/>
      <c r="U260" s="13"/>
      <c r="V260" s="13"/>
      <c r="W260" s="13"/>
      <c r="X260" s="13"/>
      <c r="Y260" s="13"/>
      <c r="Z260" s="56">
        <v>0</v>
      </c>
      <c r="AA260" s="56">
        <v>0</v>
      </c>
      <c r="AB260" s="56">
        <v>3925.45</v>
      </c>
      <c r="AC260" s="553" t="s">
        <v>374</v>
      </c>
      <c r="AD260" s="553" t="s">
        <v>332</v>
      </c>
      <c r="AE260" s="553" t="s">
        <v>330</v>
      </c>
      <c r="AF260" s="553"/>
      <c r="AG260" s="553"/>
      <c r="AH260" s="553"/>
      <c r="AI260" s="553"/>
      <c r="AJ260" s="553"/>
      <c r="AK260" s="553"/>
      <c r="AL260" s="553"/>
      <c r="AM260" s="553"/>
      <c r="AN260" s="553"/>
      <c r="AO260" s="553"/>
      <c r="AP260" s="553"/>
      <c r="AQ260" s="553"/>
      <c r="AR260" s="553"/>
      <c r="AS260" s="553"/>
      <c r="AT260" s="553"/>
      <c r="AU260" s="553"/>
      <c r="AV260" s="553"/>
      <c r="AW260" s="553"/>
      <c r="AX260" s="553"/>
      <c r="AY260" s="553"/>
      <c r="AZ260" s="553"/>
      <c r="BA260" s="553"/>
      <c r="BB260" s="553"/>
      <c r="BC260" s="553"/>
      <c r="BD260" s="553"/>
    </row>
    <row r="261" spans="1:56">
      <c r="A261" s="386"/>
      <c r="B261" s="277"/>
      <c r="C261" s="554"/>
      <c r="D261" s="304"/>
      <c r="E261" s="502"/>
      <c r="F261" s="219" t="s">
        <v>18</v>
      </c>
      <c r="G261" s="219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56">
        <v>0</v>
      </c>
      <c r="AA261" s="56">
        <v>0</v>
      </c>
      <c r="AB261" s="56">
        <v>0</v>
      </c>
      <c r="AC261" s="554"/>
      <c r="AD261" s="554"/>
      <c r="AE261" s="554"/>
      <c r="AF261" s="554"/>
      <c r="AG261" s="554"/>
      <c r="AH261" s="554"/>
      <c r="AI261" s="554"/>
      <c r="AJ261" s="554"/>
      <c r="AK261" s="554"/>
      <c r="AL261" s="554"/>
      <c r="AM261" s="554"/>
      <c r="AN261" s="554"/>
      <c r="AO261" s="554"/>
      <c r="AP261" s="554"/>
      <c r="AQ261" s="554"/>
      <c r="AR261" s="554"/>
      <c r="AS261" s="554"/>
      <c r="AT261" s="554"/>
      <c r="AU261" s="554"/>
      <c r="AV261" s="554"/>
      <c r="AW261" s="554"/>
      <c r="AX261" s="554"/>
      <c r="AY261" s="554"/>
      <c r="AZ261" s="554"/>
      <c r="BA261" s="554"/>
      <c r="BB261" s="554"/>
      <c r="BC261" s="554"/>
      <c r="BD261" s="554"/>
    </row>
    <row r="262" spans="1:56">
      <c r="A262" s="386"/>
      <c r="B262" s="277"/>
      <c r="C262" s="554"/>
      <c r="D262" s="304"/>
      <c r="E262" s="502"/>
      <c r="F262" s="219" t="s">
        <v>48</v>
      </c>
      <c r="G262" s="219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56">
        <v>0</v>
      </c>
      <c r="AA262" s="56">
        <v>0</v>
      </c>
      <c r="AB262" s="56">
        <v>0</v>
      </c>
      <c r="AC262" s="554"/>
      <c r="AD262" s="554"/>
      <c r="AE262" s="554"/>
      <c r="AF262" s="554"/>
      <c r="AG262" s="554"/>
      <c r="AH262" s="554"/>
      <c r="AI262" s="554"/>
      <c r="AJ262" s="554"/>
      <c r="AK262" s="554"/>
      <c r="AL262" s="554"/>
      <c r="AM262" s="554"/>
      <c r="AN262" s="554"/>
      <c r="AO262" s="554"/>
      <c r="AP262" s="554"/>
      <c r="AQ262" s="554"/>
      <c r="AR262" s="554"/>
      <c r="AS262" s="554"/>
      <c r="AT262" s="554"/>
      <c r="AU262" s="554"/>
      <c r="AV262" s="554"/>
      <c r="AW262" s="554"/>
      <c r="AX262" s="554"/>
      <c r="AY262" s="554"/>
      <c r="AZ262" s="554"/>
      <c r="BA262" s="554"/>
      <c r="BB262" s="554"/>
      <c r="BC262" s="554"/>
      <c r="BD262" s="554"/>
    </row>
    <row r="263" spans="1:56" ht="31.5">
      <c r="A263" s="386"/>
      <c r="B263" s="277"/>
      <c r="C263" s="554"/>
      <c r="D263" s="304"/>
      <c r="E263" s="502"/>
      <c r="F263" s="219" t="s">
        <v>14</v>
      </c>
      <c r="G263" s="219"/>
      <c r="H263" s="56">
        <v>1256.07</v>
      </c>
      <c r="I263" s="13">
        <v>1313.85</v>
      </c>
      <c r="J263" s="13">
        <v>1355.53</v>
      </c>
      <c r="K263" s="13"/>
      <c r="L263" s="13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>
        <v>0</v>
      </c>
      <c r="AA263" s="56">
        <v>0</v>
      </c>
      <c r="AB263" s="56">
        <v>3925.45</v>
      </c>
      <c r="AC263" s="554"/>
      <c r="AD263" s="554"/>
      <c r="AE263" s="554"/>
      <c r="AF263" s="554"/>
      <c r="AG263" s="554"/>
      <c r="AH263" s="554"/>
      <c r="AI263" s="554"/>
      <c r="AJ263" s="554"/>
      <c r="AK263" s="554"/>
      <c r="AL263" s="554"/>
      <c r="AM263" s="554"/>
      <c r="AN263" s="554"/>
      <c r="AO263" s="554"/>
      <c r="AP263" s="554"/>
      <c r="AQ263" s="554"/>
      <c r="AR263" s="554"/>
      <c r="AS263" s="554"/>
      <c r="AT263" s="554"/>
      <c r="AU263" s="554"/>
      <c r="AV263" s="554"/>
      <c r="AW263" s="554"/>
      <c r="AX263" s="554"/>
      <c r="AY263" s="554"/>
      <c r="AZ263" s="554"/>
      <c r="BA263" s="554"/>
      <c r="BB263" s="554"/>
      <c r="BC263" s="554"/>
      <c r="BD263" s="554"/>
    </row>
    <row r="264" spans="1:56" ht="31.5">
      <c r="A264" s="387"/>
      <c r="B264" s="278"/>
      <c r="C264" s="555"/>
      <c r="D264" s="305"/>
      <c r="E264" s="503"/>
      <c r="F264" s="125" t="s">
        <v>367</v>
      </c>
      <c r="G264" s="239"/>
      <c r="H264" s="56">
        <v>1256.07</v>
      </c>
      <c r="I264" s="13">
        <v>1313.85</v>
      </c>
      <c r="J264" s="13">
        <v>1355.53</v>
      </c>
      <c r="K264" s="13"/>
      <c r="L264" s="13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>
        <v>0</v>
      </c>
      <c r="AA264" s="56">
        <v>0</v>
      </c>
      <c r="AB264" s="56">
        <v>3925.45</v>
      </c>
      <c r="AC264" s="555"/>
      <c r="AD264" s="555"/>
      <c r="AE264" s="555"/>
      <c r="AF264" s="555"/>
      <c r="AG264" s="555"/>
      <c r="AH264" s="555"/>
      <c r="AI264" s="555"/>
      <c r="AJ264" s="555"/>
      <c r="AK264" s="555"/>
      <c r="AL264" s="555"/>
      <c r="AM264" s="555"/>
      <c r="AN264" s="555"/>
      <c r="AO264" s="555"/>
      <c r="AP264" s="555"/>
      <c r="AQ264" s="555"/>
      <c r="AR264" s="555"/>
      <c r="AS264" s="555"/>
      <c r="AT264" s="555"/>
      <c r="AU264" s="555"/>
      <c r="AV264" s="555"/>
      <c r="AW264" s="555"/>
      <c r="AX264" s="555"/>
      <c r="AY264" s="555"/>
      <c r="AZ264" s="555"/>
      <c r="BA264" s="555"/>
      <c r="BB264" s="555"/>
      <c r="BC264" s="555"/>
      <c r="BD264" s="555"/>
    </row>
    <row r="265" spans="1:56" ht="15.75" customHeight="1">
      <c r="A265" s="385" t="s">
        <v>654</v>
      </c>
      <c r="B265" s="276" t="s">
        <v>665</v>
      </c>
      <c r="C265" s="553" t="s">
        <v>116</v>
      </c>
      <c r="D265" s="303" t="s">
        <v>15</v>
      </c>
      <c r="E265" s="501">
        <v>0.64</v>
      </c>
      <c r="F265" s="219" t="s">
        <v>2</v>
      </c>
      <c r="G265" s="167">
        <v>5189.0069999999996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/>
      <c r="S265" s="13"/>
      <c r="T265" s="13"/>
      <c r="U265" s="13"/>
      <c r="V265" s="13"/>
      <c r="W265" s="13"/>
      <c r="X265" s="13"/>
      <c r="Y265" s="13"/>
      <c r="Z265" s="56">
        <v>0</v>
      </c>
      <c r="AA265" s="56">
        <v>0</v>
      </c>
      <c r="AB265" s="56">
        <v>0</v>
      </c>
      <c r="AC265" s="553" t="s">
        <v>374</v>
      </c>
      <c r="AD265" s="553" t="s">
        <v>661</v>
      </c>
      <c r="AE265" s="553" t="s">
        <v>330</v>
      </c>
      <c r="AF265" s="553"/>
      <c r="AG265" s="553"/>
      <c r="AH265" s="553"/>
      <c r="AI265" s="553"/>
      <c r="AJ265" s="553"/>
      <c r="AK265" s="553"/>
      <c r="AL265" s="553"/>
      <c r="AM265" s="553"/>
      <c r="AN265" s="553"/>
      <c r="AO265" s="553"/>
      <c r="AP265" s="553"/>
      <c r="AQ265" s="553"/>
      <c r="AR265" s="553"/>
      <c r="AS265" s="553"/>
      <c r="AT265" s="553"/>
      <c r="AU265" s="553"/>
      <c r="AV265" s="553"/>
      <c r="AW265" s="553"/>
      <c r="AX265" s="553"/>
      <c r="AY265" s="553"/>
      <c r="AZ265" s="553"/>
      <c r="BA265" s="553"/>
      <c r="BB265" s="553"/>
      <c r="BC265" s="553"/>
      <c r="BD265" s="553"/>
    </row>
    <row r="266" spans="1:56">
      <c r="A266" s="386"/>
      <c r="B266" s="277"/>
      <c r="C266" s="554"/>
      <c r="D266" s="304"/>
      <c r="E266" s="502"/>
      <c r="F266" s="219" t="s">
        <v>18</v>
      </c>
      <c r="G266" s="167">
        <v>4929.5566499999995</v>
      </c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56">
        <v>0</v>
      </c>
      <c r="AA266" s="56">
        <v>0</v>
      </c>
      <c r="AB266" s="56">
        <v>0</v>
      </c>
      <c r="AC266" s="554"/>
      <c r="AD266" s="554"/>
      <c r="AE266" s="554"/>
      <c r="AF266" s="554"/>
      <c r="AG266" s="554"/>
      <c r="AH266" s="554"/>
      <c r="AI266" s="554"/>
      <c r="AJ266" s="554"/>
      <c r="AK266" s="554"/>
      <c r="AL266" s="554"/>
      <c r="AM266" s="554"/>
      <c r="AN266" s="554"/>
      <c r="AO266" s="554"/>
      <c r="AP266" s="554"/>
      <c r="AQ266" s="554"/>
      <c r="AR266" s="554"/>
      <c r="AS266" s="554"/>
      <c r="AT266" s="554"/>
      <c r="AU266" s="554"/>
      <c r="AV266" s="554"/>
      <c r="AW266" s="554"/>
      <c r="AX266" s="554"/>
      <c r="AY266" s="554"/>
      <c r="AZ266" s="554"/>
      <c r="BA266" s="554"/>
      <c r="BB266" s="554"/>
      <c r="BC266" s="554"/>
      <c r="BD266" s="554"/>
    </row>
    <row r="267" spans="1:56">
      <c r="A267" s="386"/>
      <c r="B267" s="277"/>
      <c r="C267" s="554"/>
      <c r="D267" s="304"/>
      <c r="E267" s="502"/>
      <c r="F267" s="219" t="s">
        <v>48</v>
      </c>
      <c r="G267" s="167">
        <v>259.45035000000001</v>
      </c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56">
        <v>0</v>
      </c>
      <c r="AA267" s="56">
        <v>0</v>
      </c>
      <c r="AB267" s="56">
        <v>0</v>
      </c>
      <c r="AC267" s="554"/>
      <c r="AD267" s="554"/>
      <c r="AE267" s="554"/>
      <c r="AF267" s="554"/>
      <c r="AG267" s="554"/>
      <c r="AH267" s="554"/>
      <c r="AI267" s="554"/>
      <c r="AJ267" s="554"/>
      <c r="AK267" s="554"/>
      <c r="AL267" s="554"/>
      <c r="AM267" s="554"/>
      <c r="AN267" s="554"/>
      <c r="AO267" s="554"/>
      <c r="AP267" s="554"/>
      <c r="AQ267" s="554"/>
      <c r="AR267" s="554"/>
      <c r="AS267" s="554"/>
      <c r="AT267" s="554"/>
      <c r="AU267" s="554"/>
      <c r="AV267" s="554"/>
      <c r="AW267" s="554"/>
      <c r="AX267" s="554"/>
      <c r="AY267" s="554"/>
      <c r="AZ267" s="554"/>
      <c r="BA267" s="554"/>
      <c r="BB267" s="554"/>
      <c r="BC267" s="554"/>
      <c r="BD267" s="554"/>
    </row>
    <row r="268" spans="1:56" ht="31.5">
      <c r="A268" s="386"/>
      <c r="B268" s="277"/>
      <c r="C268" s="554"/>
      <c r="D268" s="304"/>
      <c r="E268" s="502"/>
      <c r="F268" s="219" t="s">
        <v>14</v>
      </c>
      <c r="H268" s="56">
        <v>0</v>
      </c>
      <c r="I268" s="13">
        <v>0</v>
      </c>
      <c r="J268" s="13">
        <v>0</v>
      </c>
      <c r="K268" s="13"/>
      <c r="L268" s="13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>
        <v>0</v>
      </c>
      <c r="AA268" s="56">
        <v>0</v>
      </c>
      <c r="AB268" s="56">
        <v>0</v>
      </c>
      <c r="AC268" s="554"/>
      <c r="AD268" s="554"/>
      <c r="AE268" s="554"/>
      <c r="AF268" s="554"/>
      <c r="AG268" s="554"/>
      <c r="AH268" s="554"/>
      <c r="AI268" s="554"/>
      <c r="AJ268" s="554"/>
      <c r="AK268" s="554"/>
      <c r="AL268" s="554"/>
      <c r="AM268" s="554"/>
      <c r="AN268" s="554"/>
      <c r="AO268" s="554"/>
      <c r="AP268" s="554"/>
      <c r="AQ268" s="554"/>
      <c r="AR268" s="554"/>
      <c r="AS268" s="554"/>
      <c r="AT268" s="554"/>
      <c r="AU268" s="554"/>
      <c r="AV268" s="554"/>
      <c r="AW268" s="554"/>
      <c r="AX268" s="554"/>
      <c r="AY268" s="554"/>
      <c r="AZ268" s="554"/>
      <c r="BA268" s="554"/>
      <c r="BB268" s="554"/>
      <c r="BC268" s="554"/>
      <c r="BD268" s="554"/>
    </row>
    <row r="269" spans="1:56" ht="31.5">
      <c r="A269" s="387"/>
      <c r="B269" s="278"/>
      <c r="C269" s="555"/>
      <c r="D269" s="305"/>
      <c r="E269" s="503"/>
      <c r="F269" s="125" t="s">
        <v>367</v>
      </c>
      <c r="G269" s="239"/>
      <c r="H269" s="56">
        <v>0</v>
      </c>
      <c r="I269" s="13">
        <v>0</v>
      </c>
      <c r="J269" s="13">
        <v>0</v>
      </c>
      <c r="K269" s="13"/>
      <c r="L269" s="13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>
        <v>0</v>
      </c>
      <c r="AA269" s="56">
        <v>0</v>
      </c>
      <c r="AB269" s="56">
        <v>0</v>
      </c>
      <c r="AC269" s="555"/>
      <c r="AD269" s="555"/>
      <c r="AE269" s="555"/>
      <c r="AF269" s="555"/>
      <c r="AG269" s="555"/>
      <c r="AH269" s="555"/>
      <c r="AI269" s="555"/>
      <c r="AJ269" s="555"/>
      <c r="AK269" s="555"/>
      <c r="AL269" s="555"/>
      <c r="AM269" s="555"/>
      <c r="AN269" s="555"/>
      <c r="AO269" s="555"/>
      <c r="AP269" s="555"/>
      <c r="AQ269" s="555"/>
      <c r="AR269" s="555"/>
      <c r="AS269" s="555"/>
      <c r="AT269" s="555"/>
      <c r="AU269" s="555"/>
      <c r="AV269" s="555"/>
      <c r="AW269" s="555"/>
      <c r="AX269" s="555"/>
      <c r="AY269" s="555"/>
      <c r="AZ269" s="555"/>
      <c r="BA269" s="555"/>
      <c r="BB269" s="555"/>
      <c r="BC269" s="555"/>
      <c r="BD269" s="555"/>
    </row>
    <row r="270" spans="1:56" ht="15.75" customHeight="1">
      <c r="A270" s="385" t="s">
        <v>655</v>
      </c>
      <c r="B270" s="276" t="s">
        <v>666</v>
      </c>
      <c r="C270" s="553" t="s">
        <v>116</v>
      </c>
      <c r="D270" s="303" t="s">
        <v>15</v>
      </c>
      <c r="E270" s="501">
        <v>0.7</v>
      </c>
      <c r="F270" s="219" t="s">
        <v>2</v>
      </c>
      <c r="G270" s="167">
        <v>7242.9740000000002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/>
      <c r="S270" s="13"/>
      <c r="T270" s="13"/>
      <c r="U270" s="13"/>
      <c r="V270" s="13"/>
      <c r="W270" s="13"/>
      <c r="X270" s="13"/>
      <c r="Y270" s="13"/>
      <c r="Z270" s="56">
        <v>0</v>
      </c>
      <c r="AA270" s="56">
        <v>0</v>
      </c>
      <c r="AB270" s="56">
        <v>0</v>
      </c>
      <c r="AC270" s="553" t="s">
        <v>374</v>
      </c>
      <c r="AD270" s="553" t="s">
        <v>661</v>
      </c>
      <c r="AE270" s="553" t="s">
        <v>330</v>
      </c>
      <c r="AF270" s="553"/>
      <c r="AG270" s="553"/>
      <c r="AH270" s="553"/>
      <c r="AI270" s="553"/>
      <c r="AJ270" s="553"/>
      <c r="AK270" s="553"/>
      <c r="AL270" s="553"/>
      <c r="AM270" s="553"/>
      <c r="AN270" s="553"/>
      <c r="AO270" s="553"/>
      <c r="AP270" s="553"/>
      <c r="AQ270" s="553"/>
      <c r="AR270" s="553"/>
      <c r="AS270" s="553"/>
      <c r="AT270" s="553"/>
      <c r="AU270" s="553"/>
      <c r="AV270" s="553"/>
      <c r="AW270" s="553"/>
      <c r="AX270" s="553"/>
      <c r="AY270" s="553"/>
      <c r="AZ270" s="553"/>
      <c r="BA270" s="553"/>
      <c r="BB270" s="553"/>
      <c r="BC270" s="553"/>
      <c r="BD270" s="553"/>
    </row>
    <row r="271" spans="1:56">
      <c r="A271" s="386"/>
      <c r="B271" s="277"/>
      <c r="C271" s="554"/>
      <c r="D271" s="304"/>
      <c r="E271" s="502"/>
      <c r="F271" s="219" t="s">
        <v>18</v>
      </c>
      <c r="G271" s="167">
        <v>6880.8252999999995</v>
      </c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56">
        <v>0</v>
      </c>
      <c r="AA271" s="56">
        <v>0</v>
      </c>
      <c r="AB271" s="56">
        <v>0</v>
      </c>
      <c r="AC271" s="554"/>
      <c r="AD271" s="554"/>
      <c r="AE271" s="554"/>
      <c r="AF271" s="554"/>
      <c r="AG271" s="554"/>
      <c r="AH271" s="554"/>
      <c r="AI271" s="554"/>
      <c r="AJ271" s="554"/>
      <c r="AK271" s="554"/>
      <c r="AL271" s="554"/>
      <c r="AM271" s="554"/>
      <c r="AN271" s="554"/>
      <c r="AO271" s="554"/>
      <c r="AP271" s="554"/>
      <c r="AQ271" s="554"/>
      <c r="AR271" s="554"/>
      <c r="AS271" s="554"/>
      <c r="AT271" s="554"/>
      <c r="AU271" s="554"/>
      <c r="AV271" s="554"/>
      <c r="AW271" s="554"/>
      <c r="AX271" s="554"/>
      <c r="AY271" s="554"/>
      <c r="AZ271" s="554"/>
      <c r="BA271" s="554"/>
      <c r="BB271" s="554"/>
      <c r="BC271" s="554"/>
      <c r="BD271" s="554"/>
    </row>
    <row r="272" spans="1:56">
      <c r="A272" s="386"/>
      <c r="B272" s="277"/>
      <c r="C272" s="554"/>
      <c r="D272" s="304"/>
      <c r="E272" s="502"/>
      <c r="F272" s="219" t="s">
        <v>48</v>
      </c>
      <c r="G272" s="167">
        <v>362.14870000000002</v>
      </c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56">
        <v>0</v>
      </c>
      <c r="AA272" s="56">
        <v>0</v>
      </c>
      <c r="AB272" s="56">
        <v>0</v>
      </c>
      <c r="AC272" s="554"/>
      <c r="AD272" s="554"/>
      <c r="AE272" s="554"/>
      <c r="AF272" s="554"/>
      <c r="AG272" s="554"/>
      <c r="AH272" s="554"/>
      <c r="AI272" s="554"/>
      <c r="AJ272" s="554"/>
      <c r="AK272" s="554"/>
      <c r="AL272" s="554"/>
      <c r="AM272" s="554"/>
      <c r="AN272" s="554"/>
      <c r="AO272" s="554"/>
      <c r="AP272" s="554"/>
      <c r="AQ272" s="554"/>
      <c r="AR272" s="554"/>
      <c r="AS272" s="554"/>
      <c r="AT272" s="554"/>
      <c r="AU272" s="554"/>
      <c r="AV272" s="554"/>
      <c r="AW272" s="554"/>
      <c r="AX272" s="554"/>
      <c r="AY272" s="554"/>
      <c r="AZ272" s="554"/>
      <c r="BA272" s="554"/>
      <c r="BB272" s="554"/>
      <c r="BC272" s="554"/>
      <c r="BD272" s="554"/>
    </row>
    <row r="273" spans="1:56" ht="31.5">
      <c r="A273" s="386"/>
      <c r="B273" s="277"/>
      <c r="C273" s="554"/>
      <c r="D273" s="304"/>
      <c r="E273" s="502"/>
      <c r="F273" s="219" t="s">
        <v>14</v>
      </c>
      <c r="H273" s="56">
        <v>0</v>
      </c>
      <c r="I273" s="13">
        <v>0</v>
      </c>
      <c r="J273" s="13">
        <v>0</v>
      </c>
      <c r="K273" s="13"/>
      <c r="L273" s="13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>
        <v>0</v>
      </c>
      <c r="AA273" s="56">
        <v>0</v>
      </c>
      <c r="AB273" s="56">
        <v>0</v>
      </c>
      <c r="AC273" s="554"/>
      <c r="AD273" s="554"/>
      <c r="AE273" s="554"/>
      <c r="AF273" s="554"/>
      <c r="AG273" s="554"/>
      <c r="AH273" s="554"/>
      <c r="AI273" s="554"/>
      <c r="AJ273" s="554"/>
      <c r="AK273" s="554"/>
      <c r="AL273" s="554"/>
      <c r="AM273" s="554"/>
      <c r="AN273" s="554"/>
      <c r="AO273" s="554"/>
      <c r="AP273" s="554"/>
      <c r="AQ273" s="554"/>
      <c r="AR273" s="554"/>
      <c r="AS273" s="554"/>
      <c r="AT273" s="554"/>
      <c r="AU273" s="554"/>
      <c r="AV273" s="554"/>
      <c r="AW273" s="554"/>
      <c r="AX273" s="554"/>
      <c r="AY273" s="554"/>
      <c r="AZ273" s="554"/>
      <c r="BA273" s="554"/>
      <c r="BB273" s="554"/>
      <c r="BC273" s="554"/>
      <c r="BD273" s="554"/>
    </row>
    <row r="274" spans="1:56" ht="31.5">
      <c r="A274" s="387"/>
      <c r="B274" s="278"/>
      <c r="C274" s="555"/>
      <c r="D274" s="305"/>
      <c r="E274" s="503"/>
      <c r="F274" s="125" t="s">
        <v>367</v>
      </c>
      <c r="G274" s="239"/>
      <c r="H274" s="56">
        <v>0</v>
      </c>
      <c r="I274" s="13">
        <v>0</v>
      </c>
      <c r="J274" s="13">
        <v>0</v>
      </c>
      <c r="K274" s="13"/>
      <c r="L274" s="13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>
        <v>0</v>
      </c>
      <c r="AA274" s="56">
        <v>0</v>
      </c>
      <c r="AB274" s="56">
        <v>0</v>
      </c>
      <c r="AC274" s="555"/>
      <c r="AD274" s="555"/>
      <c r="AE274" s="555"/>
      <c r="AF274" s="555"/>
      <c r="AG274" s="555"/>
      <c r="AH274" s="555"/>
      <c r="AI274" s="555"/>
      <c r="AJ274" s="555"/>
      <c r="AK274" s="555"/>
      <c r="AL274" s="555"/>
      <c r="AM274" s="555"/>
      <c r="AN274" s="555"/>
      <c r="AO274" s="555"/>
      <c r="AP274" s="555"/>
      <c r="AQ274" s="555"/>
      <c r="AR274" s="555"/>
      <c r="AS274" s="555"/>
      <c r="AT274" s="555"/>
      <c r="AU274" s="555"/>
      <c r="AV274" s="555"/>
      <c r="AW274" s="555"/>
      <c r="AX274" s="555"/>
      <c r="AY274" s="555"/>
      <c r="AZ274" s="555"/>
      <c r="BA274" s="555"/>
      <c r="BB274" s="555"/>
      <c r="BC274" s="555"/>
      <c r="BD274" s="555"/>
    </row>
    <row r="275" spans="1:56" ht="15.75" customHeight="1">
      <c r="A275" s="385" t="s">
        <v>656</v>
      </c>
      <c r="B275" s="276" t="s">
        <v>667</v>
      </c>
      <c r="C275" s="553" t="s">
        <v>116</v>
      </c>
      <c r="D275" s="303" t="s">
        <v>15</v>
      </c>
      <c r="E275" s="501">
        <v>0.14000000000000001</v>
      </c>
      <c r="F275" s="219" t="s">
        <v>2</v>
      </c>
      <c r="G275" s="167">
        <v>1221.9612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/>
      <c r="S275" s="13"/>
      <c r="T275" s="13"/>
      <c r="U275" s="13"/>
      <c r="V275" s="13"/>
      <c r="W275" s="13"/>
      <c r="X275" s="13"/>
      <c r="Y275" s="13"/>
      <c r="Z275" s="56">
        <v>0</v>
      </c>
      <c r="AA275" s="56">
        <v>0</v>
      </c>
      <c r="AB275" s="56">
        <v>0</v>
      </c>
      <c r="AC275" s="553" t="s">
        <v>374</v>
      </c>
      <c r="AD275" s="553" t="s">
        <v>661</v>
      </c>
      <c r="AE275" s="553" t="s">
        <v>330</v>
      </c>
      <c r="AF275" s="553"/>
      <c r="AG275" s="553"/>
      <c r="AH275" s="553"/>
      <c r="AI275" s="553"/>
      <c r="AJ275" s="553"/>
      <c r="AK275" s="553"/>
      <c r="AL275" s="553"/>
      <c r="AM275" s="553"/>
      <c r="AN275" s="553"/>
      <c r="AO275" s="553"/>
      <c r="AP275" s="553"/>
      <c r="AQ275" s="553"/>
      <c r="AR275" s="553"/>
      <c r="AS275" s="553"/>
      <c r="AT275" s="553"/>
      <c r="AU275" s="553"/>
      <c r="AV275" s="553"/>
      <c r="AW275" s="553"/>
      <c r="AX275" s="553"/>
      <c r="AY275" s="553"/>
      <c r="AZ275" s="553"/>
      <c r="BA275" s="553"/>
      <c r="BB275" s="553"/>
      <c r="BC275" s="553"/>
      <c r="BD275" s="553"/>
    </row>
    <row r="276" spans="1:56">
      <c r="A276" s="386"/>
      <c r="B276" s="277"/>
      <c r="C276" s="554"/>
      <c r="D276" s="304"/>
      <c r="E276" s="502"/>
      <c r="F276" s="219" t="s">
        <v>18</v>
      </c>
      <c r="G276" s="167">
        <v>1160.8631399999999</v>
      </c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56">
        <v>0</v>
      </c>
      <c r="AA276" s="56">
        <v>0</v>
      </c>
      <c r="AB276" s="56">
        <v>0</v>
      </c>
      <c r="AC276" s="554"/>
      <c r="AD276" s="554"/>
      <c r="AE276" s="554"/>
      <c r="AF276" s="554"/>
      <c r="AG276" s="554"/>
      <c r="AH276" s="554"/>
      <c r="AI276" s="554"/>
      <c r="AJ276" s="554"/>
      <c r="AK276" s="554"/>
      <c r="AL276" s="554"/>
      <c r="AM276" s="554"/>
      <c r="AN276" s="554"/>
      <c r="AO276" s="554"/>
      <c r="AP276" s="554"/>
      <c r="AQ276" s="554"/>
      <c r="AR276" s="554"/>
      <c r="AS276" s="554"/>
      <c r="AT276" s="554"/>
      <c r="AU276" s="554"/>
      <c r="AV276" s="554"/>
      <c r="AW276" s="554"/>
      <c r="AX276" s="554"/>
      <c r="AY276" s="554"/>
      <c r="AZ276" s="554"/>
      <c r="BA276" s="554"/>
      <c r="BB276" s="554"/>
      <c r="BC276" s="554"/>
      <c r="BD276" s="554"/>
    </row>
    <row r="277" spans="1:56">
      <c r="A277" s="386"/>
      <c r="B277" s="277"/>
      <c r="C277" s="554"/>
      <c r="D277" s="304"/>
      <c r="E277" s="502"/>
      <c r="F277" s="219" t="s">
        <v>48</v>
      </c>
      <c r="G277" s="167">
        <v>61.098060000000004</v>
      </c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56">
        <v>0</v>
      </c>
      <c r="AA277" s="56">
        <v>0</v>
      </c>
      <c r="AB277" s="56">
        <v>0</v>
      </c>
      <c r="AC277" s="554"/>
      <c r="AD277" s="554"/>
      <c r="AE277" s="554"/>
      <c r="AF277" s="554"/>
      <c r="AG277" s="554"/>
      <c r="AH277" s="554"/>
      <c r="AI277" s="554"/>
      <c r="AJ277" s="554"/>
      <c r="AK277" s="554"/>
      <c r="AL277" s="554"/>
      <c r="AM277" s="554"/>
      <c r="AN277" s="554"/>
      <c r="AO277" s="554"/>
      <c r="AP277" s="554"/>
      <c r="AQ277" s="554"/>
      <c r="AR277" s="554"/>
      <c r="AS277" s="554"/>
      <c r="AT277" s="554"/>
      <c r="AU277" s="554"/>
      <c r="AV277" s="554"/>
      <c r="AW277" s="554"/>
      <c r="AX277" s="554"/>
      <c r="AY277" s="554"/>
      <c r="AZ277" s="554"/>
      <c r="BA277" s="554"/>
      <c r="BB277" s="554"/>
      <c r="BC277" s="554"/>
      <c r="BD277" s="554"/>
    </row>
    <row r="278" spans="1:56" ht="31.5">
      <c r="A278" s="386"/>
      <c r="B278" s="277"/>
      <c r="C278" s="554"/>
      <c r="D278" s="304"/>
      <c r="E278" s="502"/>
      <c r="F278" s="219" t="s">
        <v>14</v>
      </c>
      <c r="H278" s="56">
        <v>0</v>
      </c>
      <c r="I278" s="13">
        <v>0</v>
      </c>
      <c r="J278" s="13">
        <v>0</v>
      </c>
      <c r="K278" s="13"/>
      <c r="L278" s="13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>
        <v>0</v>
      </c>
      <c r="AA278" s="56">
        <v>0</v>
      </c>
      <c r="AB278" s="56">
        <v>0</v>
      </c>
      <c r="AC278" s="554"/>
      <c r="AD278" s="554"/>
      <c r="AE278" s="554"/>
      <c r="AF278" s="554"/>
      <c r="AG278" s="554"/>
      <c r="AH278" s="554"/>
      <c r="AI278" s="554"/>
      <c r="AJ278" s="554"/>
      <c r="AK278" s="554"/>
      <c r="AL278" s="554"/>
      <c r="AM278" s="554"/>
      <c r="AN278" s="554"/>
      <c r="AO278" s="554"/>
      <c r="AP278" s="554"/>
      <c r="AQ278" s="554"/>
      <c r="AR278" s="554"/>
      <c r="AS278" s="554"/>
      <c r="AT278" s="554"/>
      <c r="AU278" s="554"/>
      <c r="AV278" s="554"/>
      <c r="AW278" s="554"/>
      <c r="AX278" s="554"/>
      <c r="AY278" s="554"/>
      <c r="AZ278" s="554"/>
      <c r="BA278" s="554"/>
      <c r="BB278" s="554"/>
      <c r="BC278" s="554"/>
      <c r="BD278" s="554"/>
    </row>
    <row r="279" spans="1:56" ht="31.5">
      <c r="A279" s="387"/>
      <c r="B279" s="278"/>
      <c r="C279" s="555"/>
      <c r="D279" s="305"/>
      <c r="E279" s="503"/>
      <c r="F279" s="125" t="s">
        <v>367</v>
      </c>
      <c r="G279" s="239"/>
      <c r="H279" s="56">
        <v>0</v>
      </c>
      <c r="I279" s="13">
        <v>0</v>
      </c>
      <c r="J279" s="13">
        <v>0</v>
      </c>
      <c r="K279" s="13"/>
      <c r="L279" s="13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>
        <v>0</v>
      </c>
      <c r="AA279" s="56">
        <v>0</v>
      </c>
      <c r="AB279" s="56">
        <v>0</v>
      </c>
      <c r="AC279" s="555"/>
      <c r="AD279" s="555"/>
      <c r="AE279" s="555"/>
      <c r="AF279" s="555"/>
      <c r="AG279" s="555"/>
      <c r="AH279" s="555"/>
      <c r="AI279" s="555"/>
      <c r="AJ279" s="555"/>
      <c r="AK279" s="555"/>
      <c r="AL279" s="555"/>
      <c r="AM279" s="555"/>
      <c r="AN279" s="555"/>
      <c r="AO279" s="555"/>
      <c r="AP279" s="555"/>
      <c r="AQ279" s="555"/>
      <c r="AR279" s="555"/>
      <c r="AS279" s="555"/>
      <c r="AT279" s="555"/>
      <c r="AU279" s="555"/>
      <c r="AV279" s="555"/>
      <c r="AW279" s="555"/>
      <c r="AX279" s="555"/>
      <c r="AY279" s="555"/>
      <c r="AZ279" s="555"/>
      <c r="BA279" s="555"/>
      <c r="BB279" s="555"/>
      <c r="BC279" s="555"/>
      <c r="BD279" s="555"/>
    </row>
    <row r="280" spans="1:56" ht="15.75" customHeight="1">
      <c r="A280" s="385" t="s">
        <v>657</v>
      </c>
      <c r="B280" s="276" t="s">
        <v>668</v>
      </c>
      <c r="C280" s="553" t="s">
        <v>116</v>
      </c>
      <c r="D280" s="303" t="s">
        <v>15</v>
      </c>
      <c r="E280" s="501">
        <v>0.18</v>
      </c>
      <c r="F280" s="219" t="s">
        <v>2</v>
      </c>
      <c r="G280" s="167">
        <v>2548.0349999999999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/>
      <c r="S280" s="13"/>
      <c r="T280" s="13"/>
      <c r="U280" s="13"/>
      <c r="V280" s="13"/>
      <c r="W280" s="13"/>
      <c r="X280" s="13"/>
      <c r="Y280" s="13"/>
      <c r="Z280" s="56">
        <v>0</v>
      </c>
      <c r="AA280" s="56">
        <v>0</v>
      </c>
      <c r="AB280" s="56">
        <v>0</v>
      </c>
      <c r="AC280" s="553" t="s">
        <v>374</v>
      </c>
      <c r="AD280" s="553" t="s">
        <v>661</v>
      </c>
      <c r="AE280" s="553" t="s">
        <v>330</v>
      </c>
      <c r="AF280" s="553"/>
      <c r="AG280" s="553"/>
      <c r="AH280" s="553"/>
      <c r="AI280" s="553"/>
      <c r="AJ280" s="553"/>
      <c r="AK280" s="553"/>
      <c r="AL280" s="553"/>
      <c r="AM280" s="553"/>
      <c r="AN280" s="553"/>
      <c r="AO280" s="553"/>
      <c r="AP280" s="553"/>
      <c r="AQ280" s="553"/>
      <c r="AR280" s="553"/>
      <c r="AS280" s="553"/>
      <c r="AT280" s="553"/>
      <c r="AU280" s="553"/>
      <c r="AV280" s="553"/>
      <c r="AW280" s="553"/>
      <c r="AX280" s="553"/>
      <c r="AY280" s="553"/>
      <c r="AZ280" s="553"/>
      <c r="BA280" s="553"/>
      <c r="BB280" s="553"/>
      <c r="BC280" s="553"/>
      <c r="BD280" s="553"/>
    </row>
    <row r="281" spans="1:56">
      <c r="A281" s="386"/>
      <c r="B281" s="277"/>
      <c r="C281" s="554"/>
      <c r="D281" s="304"/>
      <c r="E281" s="502"/>
      <c r="F281" s="219" t="s">
        <v>18</v>
      </c>
      <c r="G281" s="167">
        <v>2420.6332499999999</v>
      </c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56">
        <v>0</v>
      </c>
      <c r="AA281" s="56">
        <v>0</v>
      </c>
      <c r="AB281" s="56">
        <v>0</v>
      </c>
      <c r="AC281" s="554"/>
      <c r="AD281" s="554"/>
      <c r="AE281" s="554"/>
      <c r="AF281" s="554"/>
      <c r="AG281" s="554"/>
      <c r="AH281" s="554"/>
      <c r="AI281" s="554"/>
      <c r="AJ281" s="554"/>
      <c r="AK281" s="554"/>
      <c r="AL281" s="554"/>
      <c r="AM281" s="554"/>
      <c r="AN281" s="554"/>
      <c r="AO281" s="554"/>
      <c r="AP281" s="554"/>
      <c r="AQ281" s="554"/>
      <c r="AR281" s="554"/>
      <c r="AS281" s="554"/>
      <c r="AT281" s="554"/>
      <c r="AU281" s="554"/>
      <c r="AV281" s="554"/>
      <c r="AW281" s="554"/>
      <c r="AX281" s="554"/>
      <c r="AY281" s="554"/>
      <c r="AZ281" s="554"/>
      <c r="BA281" s="554"/>
      <c r="BB281" s="554"/>
      <c r="BC281" s="554"/>
      <c r="BD281" s="554"/>
    </row>
    <row r="282" spans="1:56">
      <c r="A282" s="386"/>
      <c r="B282" s="277"/>
      <c r="C282" s="554"/>
      <c r="D282" s="304"/>
      <c r="E282" s="502"/>
      <c r="F282" s="219" t="s">
        <v>48</v>
      </c>
      <c r="G282" s="167">
        <v>127.40174999999999</v>
      </c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56">
        <v>0</v>
      </c>
      <c r="AA282" s="56">
        <v>0</v>
      </c>
      <c r="AB282" s="56">
        <v>0</v>
      </c>
      <c r="AC282" s="554"/>
      <c r="AD282" s="554"/>
      <c r="AE282" s="554"/>
      <c r="AF282" s="554"/>
      <c r="AG282" s="554"/>
      <c r="AH282" s="554"/>
      <c r="AI282" s="554"/>
      <c r="AJ282" s="554"/>
      <c r="AK282" s="554"/>
      <c r="AL282" s="554"/>
      <c r="AM282" s="554"/>
      <c r="AN282" s="554"/>
      <c r="AO282" s="554"/>
      <c r="AP282" s="554"/>
      <c r="AQ282" s="554"/>
      <c r="AR282" s="554"/>
      <c r="AS282" s="554"/>
      <c r="AT282" s="554"/>
      <c r="AU282" s="554"/>
      <c r="AV282" s="554"/>
      <c r="AW282" s="554"/>
      <c r="AX282" s="554"/>
      <c r="AY282" s="554"/>
      <c r="AZ282" s="554"/>
      <c r="BA282" s="554"/>
      <c r="BB282" s="554"/>
      <c r="BC282" s="554"/>
      <c r="BD282" s="554"/>
    </row>
    <row r="283" spans="1:56" ht="31.5">
      <c r="A283" s="386"/>
      <c r="B283" s="277"/>
      <c r="C283" s="554"/>
      <c r="D283" s="304"/>
      <c r="E283" s="502"/>
      <c r="F283" s="219" t="s">
        <v>14</v>
      </c>
      <c r="H283" s="56">
        <v>0</v>
      </c>
      <c r="I283" s="13">
        <v>0</v>
      </c>
      <c r="J283" s="13">
        <v>0</v>
      </c>
      <c r="K283" s="13"/>
      <c r="L283" s="13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>
        <v>0</v>
      </c>
      <c r="AA283" s="56">
        <v>0</v>
      </c>
      <c r="AB283" s="56">
        <v>0</v>
      </c>
      <c r="AC283" s="554"/>
      <c r="AD283" s="554"/>
      <c r="AE283" s="554"/>
      <c r="AF283" s="554"/>
      <c r="AG283" s="554"/>
      <c r="AH283" s="554"/>
      <c r="AI283" s="554"/>
      <c r="AJ283" s="554"/>
      <c r="AK283" s="554"/>
      <c r="AL283" s="554"/>
      <c r="AM283" s="554"/>
      <c r="AN283" s="554"/>
      <c r="AO283" s="554"/>
      <c r="AP283" s="554"/>
      <c r="AQ283" s="554"/>
      <c r="AR283" s="554"/>
      <c r="AS283" s="554"/>
      <c r="AT283" s="554"/>
      <c r="AU283" s="554"/>
      <c r="AV283" s="554"/>
      <c r="AW283" s="554"/>
      <c r="AX283" s="554"/>
      <c r="AY283" s="554"/>
      <c r="AZ283" s="554"/>
      <c r="BA283" s="554"/>
      <c r="BB283" s="554"/>
      <c r="BC283" s="554"/>
      <c r="BD283" s="554"/>
    </row>
    <row r="284" spans="1:56" ht="31.5">
      <c r="A284" s="387"/>
      <c r="B284" s="278"/>
      <c r="C284" s="555"/>
      <c r="D284" s="305"/>
      <c r="E284" s="503"/>
      <c r="F284" s="125" t="s">
        <v>367</v>
      </c>
      <c r="G284" s="239"/>
      <c r="H284" s="56">
        <v>0</v>
      </c>
      <c r="I284" s="13">
        <v>0</v>
      </c>
      <c r="J284" s="13">
        <v>0</v>
      </c>
      <c r="K284" s="13"/>
      <c r="L284" s="13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>
        <v>0</v>
      </c>
      <c r="AA284" s="56">
        <v>0</v>
      </c>
      <c r="AB284" s="56">
        <v>0</v>
      </c>
      <c r="AC284" s="555"/>
      <c r="AD284" s="555"/>
      <c r="AE284" s="555"/>
      <c r="AF284" s="555"/>
      <c r="AG284" s="555"/>
      <c r="AH284" s="555"/>
      <c r="AI284" s="555"/>
      <c r="AJ284" s="555"/>
      <c r="AK284" s="555"/>
      <c r="AL284" s="555"/>
      <c r="AM284" s="555"/>
      <c r="AN284" s="555"/>
      <c r="AO284" s="555"/>
      <c r="AP284" s="555"/>
      <c r="AQ284" s="555"/>
      <c r="AR284" s="555"/>
      <c r="AS284" s="555"/>
      <c r="AT284" s="555"/>
      <c r="AU284" s="555"/>
      <c r="AV284" s="555"/>
      <c r="AW284" s="555"/>
      <c r="AX284" s="555"/>
      <c r="AY284" s="555"/>
      <c r="AZ284" s="555"/>
      <c r="BA284" s="555"/>
      <c r="BB284" s="555"/>
      <c r="BC284" s="555"/>
      <c r="BD284" s="555"/>
    </row>
    <row r="285" spans="1:56" ht="15.75" customHeight="1">
      <c r="A285" s="385" t="s">
        <v>657</v>
      </c>
      <c r="B285" s="276" t="s">
        <v>669</v>
      </c>
      <c r="C285" s="553" t="s">
        <v>116</v>
      </c>
      <c r="D285" s="303" t="s">
        <v>15</v>
      </c>
      <c r="E285" s="501">
        <v>0.15</v>
      </c>
      <c r="F285" s="219" t="s">
        <v>2</v>
      </c>
      <c r="G285" s="167">
        <v>1494.771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/>
      <c r="S285" s="13"/>
      <c r="T285" s="13"/>
      <c r="U285" s="13"/>
      <c r="V285" s="13"/>
      <c r="W285" s="13"/>
      <c r="X285" s="13"/>
      <c r="Y285" s="13"/>
      <c r="Z285" s="56">
        <v>0</v>
      </c>
      <c r="AA285" s="56">
        <v>0</v>
      </c>
      <c r="AB285" s="56">
        <v>0</v>
      </c>
      <c r="AC285" s="553" t="s">
        <v>374</v>
      </c>
      <c r="AD285" s="553" t="s">
        <v>661</v>
      </c>
      <c r="AE285" s="553" t="s">
        <v>330</v>
      </c>
      <c r="AF285" s="553"/>
      <c r="AG285" s="553"/>
      <c r="AH285" s="553"/>
      <c r="AI285" s="553"/>
      <c r="AJ285" s="553"/>
      <c r="AK285" s="553"/>
      <c r="AL285" s="553"/>
      <c r="AM285" s="553"/>
      <c r="AN285" s="553"/>
      <c r="AO285" s="553"/>
      <c r="AP285" s="553"/>
      <c r="AQ285" s="553"/>
      <c r="AR285" s="553"/>
      <c r="AS285" s="553"/>
      <c r="AT285" s="553"/>
      <c r="AU285" s="553"/>
      <c r="AV285" s="553"/>
      <c r="AW285" s="553"/>
      <c r="AX285" s="553"/>
      <c r="AY285" s="553"/>
      <c r="AZ285" s="553"/>
      <c r="BA285" s="553"/>
      <c r="BB285" s="553"/>
      <c r="BC285" s="553"/>
      <c r="BD285" s="553"/>
    </row>
    <row r="286" spans="1:56">
      <c r="A286" s="386"/>
      <c r="B286" s="277"/>
      <c r="C286" s="554"/>
      <c r="D286" s="304"/>
      <c r="E286" s="502"/>
      <c r="F286" s="219" t="s">
        <v>18</v>
      </c>
      <c r="G286" s="167">
        <v>1420.0324499999999</v>
      </c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56">
        <v>0</v>
      </c>
      <c r="AA286" s="56">
        <v>0</v>
      </c>
      <c r="AB286" s="56">
        <v>0</v>
      </c>
      <c r="AC286" s="554"/>
      <c r="AD286" s="554"/>
      <c r="AE286" s="554"/>
      <c r="AF286" s="554"/>
      <c r="AG286" s="554"/>
      <c r="AH286" s="554"/>
      <c r="AI286" s="554"/>
      <c r="AJ286" s="554"/>
      <c r="AK286" s="554"/>
      <c r="AL286" s="554"/>
      <c r="AM286" s="554"/>
      <c r="AN286" s="554"/>
      <c r="AO286" s="554"/>
      <c r="AP286" s="554"/>
      <c r="AQ286" s="554"/>
      <c r="AR286" s="554"/>
      <c r="AS286" s="554"/>
      <c r="AT286" s="554"/>
      <c r="AU286" s="554"/>
      <c r="AV286" s="554"/>
      <c r="AW286" s="554"/>
      <c r="AX286" s="554"/>
      <c r="AY286" s="554"/>
      <c r="AZ286" s="554"/>
      <c r="BA286" s="554"/>
      <c r="BB286" s="554"/>
      <c r="BC286" s="554"/>
      <c r="BD286" s="554"/>
    </row>
    <row r="287" spans="1:56">
      <c r="A287" s="386"/>
      <c r="B287" s="277"/>
      <c r="C287" s="554"/>
      <c r="D287" s="304"/>
      <c r="E287" s="502"/>
      <c r="F287" s="219" t="s">
        <v>48</v>
      </c>
      <c r="G287" s="167">
        <v>74.738550000000004</v>
      </c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56">
        <v>0</v>
      </c>
      <c r="AA287" s="56">
        <v>0</v>
      </c>
      <c r="AB287" s="56">
        <v>0</v>
      </c>
      <c r="AC287" s="554"/>
      <c r="AD287" s="554"/>
      <c r="AE287" s="554"/>
      <c r="AF287" s="554"/>
      <c r="AG287" s="554"/>
      <c r="AH287" s="554"/>
      <c r="AI287" s="554"/>
      <c r="AJ287" s="554"/>
      <c r="AK287" s="554"/>
      <c r="AL287" s="554"/>
      <c r="AM287" s="554"/>
      <c r="AN287" s="554"/>
      <c r="AO287" s="554"/>
      <c r="AP287" s="554"/>
      <c r="AQ287" s="554"/>
      <c r="AR287" s="554"/>
      <c r="AS287" s="554"/>
      <c r="AT287" s="554"/>
      <c r="AU287" s="554"/>
      <c r="AV287" s="554"/>
      <c r="AW287" s="554"/>
      <c r="AX287" s="554"/>
      <c r="AY287" s="554"/>
      <c r="AZ287" s="554"/>
      <c r="BA287" s="554"/>
      <c r="BB287" s="554"/>
      <c r="BC287" s="554"/>
      <c r="BD287" s="554"/>
    </row>
    <row r="288" spans="1:56" ht="31.5">
      <c r="A288" s="386"/>
      <c r="B288" s="277"/>
      <c r="C288" s="554"/>
      <c r="D288" s="304"/>
      <c r="E288" s="502"/>
      <c r="F288" s="219" t="s">
        <v>14</v>
      </c>
      <c r="H288" s="56">
        <v>0</v>
      </c>
      <c r="I288" s="13">
        <v>0</v>
      </c>
      <c r="J288" s="13">
        <v>0</v>
      </c>
      <c r="K288" s="13"/>
      <c r="L288" s="13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>
        <v>0</v>
      </c>
      <c r="AA288" s="56">
        <v>0</v>
      </c>
      <c r="AB288" s="56">
        <v>0</v>
      </c>
      <c r="AC288" s="554"/>
      <c r="AD288" s="554"/>
      <c r="AE288" s="554"/>
      <c r="AF288" s="554"/>
      <c r="AG288" s="554"/>
      <c r="AH288" s="554"/>
      <c r="AI288" s="554"/>
      <c r="AJ288" s="554"/>
      <c r="AK288" s="554"/>
      <c r="AL288" s="554"/>
      <c r="AM288" s="554"/>
      <c r="AN288" s="554"/>
      <c r="AO288" s="554"/>
      <c r="AP288" s="554"/>
      <c r="AQ288" s="554"/>
      <c r="AR288" s="554"/>
      <c r="AS288" s="554"/>
      <c r="AT288" s="554"/>
      <c r="AU288" s="554"/>
      <c r="AV288" s="554"/>
      <c r="AW288" s="554"/>
      <c r="AX288" s="554"/>
      <c r="AY288" s="554"/>
      <c r="AZ288" s="554"/>
      <c r="BA288" s="554"/>
      <c r="BB288" s="554"/>
      <c r="BC288" s="554"/>
      <c r="BD288" s="554"/>
    </row>
    <row r="289" spans="1:56" ht="31.5">
      <c r="A289" s="387"/>
      <c r="B289" s="278"/>
      <c r="C289" s="555"/>
      <c r="D289" s="305"/>
      <c r="E289" s="503"/>
      <c r="F289" s="125" t="s">
        <v>367</v>
      </c>
      <c r="G289" s="125"/>
      <c r="H289" s="56">
        <v>0</v>
      </c>
      <c r="I289" s="13">
        <v>0</v>
      </c>
      <c r="J289" s="13">
        <v>0</v>
      </c>
      <c r="K289" s="13"/>
      <c r="L289" s="13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>
        <v>0</v>
      </c>
      <c r="AA289" s="56">
        <v>0</v>
      </c>
      <c r="AB289" s="56">
        <v>0</v>
      </c>
      <c r="AC289" s="555"/>
      <c r="AD289" s="555"/>
      <c r="AE289" s="555"/>
      <c r="AF289" s="555"/>
      <c r="AG289" s="555"/>
      <c r="AH289" s="555"/>
      <c r="AI289" s="555"/>
      <c r="AJ289" s="555"/>
      <c r="AK289" s="555"/>
      <c r="AL289" s="555"/>
      <c r="AM289" s="555"/>
      <c r="AN289" s="555"/>
      <c r="AO289" s="555"/>
      <c r="AP289" s="555"/>
      <c r="AQ289" s="555"/>
      <c r="AR289" s="555"/>
      <c r="AS289" s="555"/>
      <c r="AT289" s="555"/>
      <c r="AU289" s="555"/>
      <c r="AV289" s="555"/>
      <c r="AW289" s="555"/>
      <c r="AX289" s="555"/>
      <c r="AY289" s="555"/>
      <c r="AZ289" s="555"/>
      <c r="BA289" s="555"/>
      <c r="BB289" s="555"/>
      <c r="BC289" s="555"/>
      <c r="BD289" s="555"/>
    </row>
    <row r="290" spans="1:56" ht="15.75" customHeight="1">
      <c r="A290" s="385" t="s">
        <v>658</v>
      </c>
      <c r="B290" s="276" t="s">
        <v>670</v>
      </c>
      <c r="C290" s="553" t="s">
        <v>116</v>
      </c>
      <c r="D290" s="303" t="s">
        <v>15</v>
      </c>
      <c r="E290" s="501">
        <v>0.08</v>
      </c>
      <c r="F290" s="219" t="s">
        <v>2</v>
      </c>
      <c r="G290" s="167">
        <v>603.80799999999999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/>
      <c r="S290" s="13"/>
      <c r="T290" s="13"/>
      <c r="U290" s="13"/>
      <c r="V290" s="13"/>
      <c r="W290" s="13"/>
      <c r="X290" s="13"/>
      <c r="Y290" s="13"/>
      <c r="Z290" s="56">
        <v>0</v>
      </c>
      <c r="AA290" s="56">
        <v>0</v>
      </c>
      <c r="AB290" s="56">
        <v>0</v>
      </c>
      <c r="AC290" s="553" t="s">
        <v>374</v>
      </c>
      <c r="AD290" s="553" t="s">
        <v>661</v>
      </c>
      <c r="AE290" s="553" t="s">
        <v>330</v>
      </c>
      <c r="AF290" s="553"/>
      <c r="AG290" s="553"/>
      <c r="AH290" s="553"/>
      <c r="AI290" s="553"/>
      <c r="AJ290" s="553"/>
      <c r="AK290" s="553"/>
      <c r="AL290" s="553"/>
      <c r="AM290" s="553"/>
      <c r="AN290" s="553"/>
      <c r="AO290" s="553"/>
      <c r="AP290" s="553"/>
      <c r="AQ290" s="553"/>
      <c r="AR290" s="553"/>
      <c r="AS290" s="553"/>
      <c r="AT290" s="553"/>
      <c r="AU290" s="553"/>
      <c r="AV290" s="553"/>
      <c r="AW290" s="553"/>
      <c r="AX290" s="553"/>
      <c r="AY290" s="553"/>
      <c r="AZ290" s="553"/>
      <c r="BA290" s="553"/>
      <c r="BB290" s="553"/>
      <c r="BC290" s="553"/>
      <c r="BD290" s="553"/>
    </row>
    <row r="291" spans="1:56">
      <c r="A291" s="386"/>
      <c r="B291" s="277"/>
      <c r="C291" s="554"/>
      <c r="D291" s="304"/>
      <c r="E291" s="502"/>
      <c r="F291" s="219" t="s">
        <v>18</v>
      </c>
      <c r="G291" s="167">
        <v>573.61759999999992</v>
      </c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56">
        <v>0</v>
      </c>
      <c r="AA291" s="56">
        <v>0</v>
      </c>
      <c r="AB291" s="56">
        <v>0</v>
      </c>
      <c r="AC291" s="554"/>
      <c r="AD291" s="554"/>
      <c r="AE291" s="554"/>
      <c r="AF291" s="554"/>
      <c r="AG291" s="554"/>
      <c r="AH291" s="554"/>
      <c r="AI291" s="554"/>
      <c r="AJ291" s="554"/>
      <c r="AK291" s="554"/>
      <c r="AL291" s="554"/>
      <c r="AM291" s="554"/>
      <c r="AN291" s="554"/>
      <c r="AO291" s="554"/>
      <c r="AP291" s="554"/>
      <c r="AQ291" s="554"/>
      <c r="AR291" s="554"/>
      <c r="AS291" s="554"/>
      <c r="AT291" s="554"/>
      <c r="AU291" s="554"/>
      <c r="AV291" s="554"/>
      <c r="AW291" s="554"/>
      <c r="AX291" s="554"/>
      <c r="AY291" s="554"/>
      <c r="AZ291" s="554"/>
      <c r="BA291" s="554"/>
      <c r="BB291" s="554"/>
      <c r="BC291" s="554"/>
      <c r="BD291" s="554"/>
    </row>
    <row r="292" spans="1:56">
      <c r="A292" s="386"/>
      <c r="B292" s="277"/>
      <c r="C292" s="554"/>
      <c r="D292" s="304"/>
      <c r="E292" s="502"/>
      <c r="F292" s="219" t="s">
        <v>48</v>
      </c>
      <c r="G292" s="167">
        <v>30.1904</v>
      </c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56">
        <v>0</v>
      </c>
      <c r="AA292" s="56">
        <v>0</v>
      </c>
      <c r="AB292" s="56">
        <v>0</v>
      </c>
      <c r="AC292" s="554"/>
      <c r="AD292" s="554"/>
      <c r="AE292" s="554"/>
      <c r="AF292" s="554"/>
      <c r="AG292" s="554"/>
      <c r="AH292" s="554"/>
      <c r="AI292" s="554"/>
      <c r="AJ292" s="554"/>
      <c r="AK292" s="554"/>
      <c r="AL292" s="554"/>
      <c r="AM292" s="554"/>
      <c r="AN292" s="554"/>
      <c r="AO292" s="554"/>
      <c r="AP292" s="554"/>
      <c r="AQ292" s="554"/>
      <c r="AR292" s="554"/>
      <c r="AS292" s="554"/>
      <c r="AT292" s="554"/>
      <c r="AU292" s="554"/>
      <c r="AV292" s="554"/>
      <c r="AW292" s="554"/>
      <c r="AX292" s="554"/>
      <c r="AY292" s="554"/>
      <c r="AZ292" s="554"/>
      <c r="BA292" s="554"/>
      <c r="BB292" s="554"/>
      <c r="BC292" s="554"/>
      <c r="BD292" s="554"/>
    </row>
    <row r="293" spans="1:56" ht="31.5">
      <c r="A293" s="386"/>
      <c r="B293" s="277"/>
      <c r="C293" s="554"/>
      <c r="D293" s="304"/>
      <c r="E293" s="502"/>
      <c r="F293" s="219" t="s">
        <v>14</v>
      </c>
      <c r="H293" s="56">
        <v>0</v>
      </c>
      <c r="I293" s="13">
        <v>0</v>
      </c>
      <c r="J293" s="13">
        <v>0</v>
      </c>
      <c r="K293" s="13"/>
      <c r="L293" s="13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>
        <v>0</v>
      </c>
      <c r="AA293" s="56">
        <v>0</v>
      </c>
      <c r="AB293" s="56">
        <v>0</v>
      </c>
      <c r="AC293" s="554"/>
      <c r="AD293" s="554"/>
      <c r="AE293" s="554"/>
      <c r="AF293" s="554"/>
      <c r="AG293" s="554"/>
      <c r="AH293" s="554"/>
      <c r="AI293" s="554"/>
      <c r="AJ293" s="554"/>
      <c r="AK293" s="554"/>
      <c r="AL293" s="554"/>
      <c r="AM293" s="554"/>
      <c r="AN293" s="554"/>
      <c r="AO293" s="554"/>
      <c r="AP293" s="554"/>
      <c r="AQ293" s="554"/>
      <c r="AR293" s="554"/>
      <c r="AS293" s="554"/>
      <c r="AT293" s="554"/>
      <c r="AU293" s="554"/>
      <c r="AV293" s="554"/>
      <c r="AW293" s="554"/>
      <c r="AX293" s="554"/>
      <c r="AY293" s="554"/>
      <c r="AZ293" s="554"/>
      <c r="BA293" s="554"/>
      <c r="BB293" s="554"/>
      <c r="BC293" s="554"/>
      <c r="BD293" s="554"/>
    </row>
    <row r="294" spans="1:56" ht="68.25" customHeight="1">
      <c r="A294" s="387"/>
      <c r="B294" s="278"/>
      <c r="C294" s="555"/>
      <c r="D294" s="305"/>
      <c r="E294" s="503"/>
      <c r="F294" s="125" t="s">
        <v>367</v>
      </c>
      <c r="G294" s="125"/>
      <c r="H294" s="56">
        <v>0</v>
      </c>
      <c r="I294" s="13">
        <v>0</v>
      </c>
      <c r="J294" s="13">
        <v>0</v>
      </c>
      <c r="K294" s="13"/>
      <c r="L294" s="13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>
        <v>0</v>
      </c>
      <c r="AA294" s="56">
        <v>0</v>
      </c>
      <c r="AB294" s="56">
        <v>0</v>
      </c>
      <c r="AC294" s="555"/>
      <c r="AD294" s="555"/>
      <c r="AE294" s="555"/>
      <c r="AF294" s="555"/>
      <c r="AG294" s="555"/>
      <c r="AH294" s="555"/>
      <c r="AI294" s="555"/>
      <c r="AJ294" s="555"/>
      <c r="AK294" s="555"/>
      <c r="AL294" s="555"/>
      <c r="AM294" s="555"/>
      <c r="AN294" s="555"/>
      <c r="AO294" s="555"/>
      <c r="AP294" s="555"/>
      <c r="AQ294" s="555"/>
      <c r="AR294" s="555"/>
      <c r="AS294" s="555"/>
      <c r="AT294" s="555"/>
      <c r="AU294" s="555"/>
      <c r="AV294" s="555"/>
      <c r="AW294" s="555"/>
      <c r="AX294" s="555"/>
      <c r="AY294" s="555"/>
      <c r="AZ294" s="555"/>
      <c r="BA294" s="555"/>
      <c r="BB294" s="555"/>
      <c r="BC294" s="555"/>
      <c r="BD294" s="555"/>
    </row>
    <row r="295" spans="1:56" ht="15.75" customHeight="1" collapsed="1">
      <c r="A295" s="388" t="s">
        <v>28</v>
      </c>
      <c r="B295" s="264" t="s">
        <v>263</v>
      </c>
      <c r="C295" s="265"/>
      <c r="D295" s="265"/>
      <c r="E295" s="266"/>
      <c r="F295" s="16" t="s">
        <v>2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300234.69</v>
      </c>
      <c r="N295" s="16">
        <v>322342.37</v>
      </c>
      <c r="O295" s="16">
        <v>331690.29000000004</v>
      </c>
      <c r="P295" s="16">
        <v>341309.31</v>
      </c>
      <c r="Q295" s="16">
        <v>0</v>
      </c>
      <c r="R295" s="16"/>
      <c r="S295" s="16"/>
      <c r="T295" s="16"/>
      <c r="U295" s="16"/>
      <c r="V295" s="16"/>
      <c r="W295" s="16"/>
      <c r="X295" s="16"/>
      <c r="Y295" s="16"/>
      <c r="Z295" s="16">
        <v>1295576.6600000001</v>
      </c>
      <c r="AA295" s="16">
        <v>0</v>
      </c>
      <c r="AB295" s="16">
        <v>1295576.6600000001</v>
      </c>
      <c r="AC295" s="465"/>
      <c r="AD295" s="231"/>
      <c r="AE295" s="465"/>
      <c r="AF295" s="533"/>
      <c r="AG295" s="533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533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533"/>
      <c r="BD295" s="533"/>
    </row>
    <row r="296" spans="1:56">
      <c r="A296" s="389"/>
      <c r="B296" s="267"/>
      <c r="C296" s="268"/>
      <c r="D296" s="268"/>
      <c r="E296" s="269"/>
      <c r="F296" s="16" t="s">
        <v>18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/>
      <c r="S296" s="16"/>
      <c r="T296" s="16"/>
      <c r="U296" s="16"/>
      <c r="V296" s="16"/>
      <c r="W296" s="16"/>
      <c r="X296" s="16"/>
      <c r="Y296" s="16"/>
      <c r="Z296" s="16">
        <v>0</v>
      </c>
      <c r="AA296" s="16">
        <v>0</v>
      </c>
      <c r="AB296" s="16">
        <v>0</v>
      </c>
      <c r="AC296" s="466"/>
      <c r="AD296" s="232"/>
      <c r="AE296" s="466"/>
      <c r="AF296" s="534"/>
      <c r="AG296" s="534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534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534"/>
      <c r="BD296" s="534"/>
    </row>
    <row r="297" spans="1:56">
      <c r="A297" s="389"/>
      <c r="B297" s="267"/>
      <c r="C297" s="268"/>
      <c r="D297" s="268"/>
      <c r="E297" s="269"/>
      <c r="F297" s="16" t="s">
        <v>48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300234.69</v>
      </c>
      <c r="N297" s="16">
        <v>322342.37</v>
      </c>
      <c r="O297" s="16">
        <v>331690.29000000004</v>
      </c>
      <c r="P297" s="16">
        <v>341309.31</v>
      </c>
      <c r="Q297" s="16">
        <v>0</v>
      </c>
      <c r="R297" s="16"/>
      <c r="S297" s="16"/>
      <c r="T297" s="16"/>
      <c r="U297" s="16"/>
      <c r="V297" s="16"/>
      <c r="W297" s="16"/>
      <c r="X297" s="16"/>
      <c r="Y297" s="16"/>
      <c r="Z297" s="16">
        <v>1295576.6600000001</v>
      </c>
      <c r="AA297" s="16">
        <v>0</v>
      </c>
      <c r="AB297" s="16">
        <v>1295576.6600000001</v>
      </c>
      <c r="AC297" s="466"/>
      <c r="AD297" s="232"/>
      <c r="AE297" s="466"/>
      <c r="AF297" s="534"/>
      <c r="AG297" s="534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534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534"/>
      <c r="BD297" s="534"/>
    </row>
    <row r="298" spans="1:56">
      <c r="A298" s="390"/>
      <c r="B298" s="270"/>
      <c r="C298" s="271"/>
      <c r="D298" s="271"/>
      <c r="E298" s="272"/>
      <c r="F298" s="16" t="s">
        <v>14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/>
      <c r="S298" s="16"/>
      <c r="T298" s="16"/>
      <c r="U298" s="16"/>
      <c r="V298" s="16"/>
      <c r="W298" s="16"/>
      <c r="X298" s="16"/>
      <c r="Y298" s="16"/>
      <c r="Z298" s="16">
        <v>0</v>
      </c>
      <c r="AA298" s="16">
        <v>0</v>
      </c>
      <c r="AB298" s="16">
        <v>0</v>
      </c>
      <c r="AC298" s="467"/>
      <c r="AD298" s="233"/>
      <c r="AE298" s="467"/>
      <c r="AF298" s="535"/>
      <c r="AG298" s="535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535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535"/>
      <c r="BD298" s="535"/>
    </row>
    <row r="299" spans="1:56">
      <c r="A299" s="385" t="s">
        <v>649</v>
      </c>
      <c r="B299" s="276" t="s">
        <v>167</v>
      </c>
      <c r="C299" s="297" t="s">
        <v>59</v>
      </c>
      <c r="D299" s="303" t="s">
        <v>15</v>
      </c>
      <c r="E299" s="303">
        <v>195.21279999999999</v>
      </c>
      <c r="F299" s="219" t="s">
        <v>2</v>
      </c>
      <c r="G299" s="219"/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206466.92</v>
      </c>
      <c r="N299" s="13">
        <v>212454.46</v>
      </c>
      <c r="O299" s="13">
        <v>218615.64</v>
      </c>
      <c r="P299" s="13">
        <v>224955.5</v>
      </c>
      <c r="Q299" s="13">
        <v>0</v>
      </c>
      <c r="R299" s="13"/>
      <c r="S299" s="13"/>
      <c r="T299" s="13"/>
      <c r="U299" s="13"/>
      <c r="V299" s="13"/>
      <c r="W299" s="13"/>
      <c r="X299" s="13"/>
      <c r="Y299" s="13"/>
      <c r="Z299" s="56">
        <v>862492.52</v>
      </c>
      <c r="AA299" s="56">
        <v>0</v>
      </c>
      <c r="AB299" s="56">
        <v>862492.52</v>
      </c>
      <c r="AC299" s="285" t="s">
        <v>374</v>
      </c>
      <c r="AD299" s="285" t="s">
        <v>332</v>
      </c>
      <c r="AE299" s="297"/>
      <c r="AF299" s="409"/>
      <c r="AG299" s="409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409"/>
      <c r="AS299" s="56"/>
      <c r="AT299" s="56"/>
      <c r="AU299" s="56"/>
      <c r="AV299" s="56"/>
      <c r="AW299" s="56"/>
      <c r="AX299" s="56"/>
      <c r="AY299" s="56"/>
      <c r="AZ299" s="56"/>
      <c r="BA299" s="56"/>
      <c r="BB299" s="56"/>
      <c r="BC299" s="409"/>
      <c r="BD299" s="409"/>
    </row>
    <row r="300" spans="1:56">
      <c r="A300" s="386"/>
      <c r="B300" s="277"/>
      <c r="C300" s="298"/>
      <c r="D300" s="304"/>
      <c r="E300" s="304"/>
      <c r="F300" s="219" t="s">
        <v>18</v>
      </c>
      <c r="G300" s="219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56">
        <v>0</v>
      </c>
      <c r="AA300" s="56">
        <v>0</v>
      </c>
      <c r="AB300" s="56">
        <v>0</v>
      </c>
      <c r="AC300" s="298"/>
      <c r="AD300" s="298"/>
      <c r="AE300" s="298"/>
      <c r="AF300" s="410"/>
      <c r="AG300" s="410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410"/>
      <c r="AS300" s="56"/>
      <c r="AT300" s="56"/>
      <c r="AU300" s="56"/>
      <c r="AV300" s="56"/>
      <c r="AW300" s="56"/>
      <c r="AX300" s="56"/>
      <c r="AY300" s="56"/>
      <c r="AZ300" s="56"/>
      <c r="BA300" s="56"/>
      <c r="BB300" s="56"/>
      <c r="BC300" s="410"/>
      <c r="BD300" s="410"/>
    </row>
    <row r="301" spans="1:56">
      <c r="A301" s="386"/>
      <c r="B301" s="277"/>
      <c r="C301" s="298"/>
      <c r="D301" s="304"/>
      <c r="E301" s="304"/>
      <c r="F301" s="219" t="s">
        <v>48</v>
      </c>
      <c r="G301" s="219"/>
      <c r="H301" s="13"/>
      <c r="I301" s="13"/>
      <c r="J301" s="13"/>
      <c r="K301" s="13"/>
      <c r="L301" s="13"/>
      <c r="M301" s="13">
        <v>206466.92</v>
      </c>
      <c r="N301" s="13">
        <v>212454.46</v>
      </c>
      <c r="O301" s="13">
        <v>218615.64</v>
      </c>
      <c r="P301" s="13">
        <v>224955.5</v>
      </c>
      <c r="Q301" s="13"/>
      <c r="R301" s="13"/>
      <c r="S301" s="13"/>
      <c r="T301" s="13"/>
      <c r="U301" s="13"/>
      <c r="V301" s="13"/>
      <c r="W301" s="13"/>
      <c r="X301" s="13"/>
      <c r="Y301" s="13"/>
      <c r="Z301" s="56">
        <v>862492.52</v>
      </c>
      <c r="AA301" s="56">
        <v>0</v>
      </c>
      <c r="AB301" s="56">
        <v>862492.52</v>
      </c>
      <c r="AC301" s="298"/>
      <c r="AD301" s="298"/>
      <c r="AE301" s="298"/>
      <c r="AF301" s="410"/>
      <c r="AG301" s="410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410"/>
      <c r="AS301" s="56"/>
      <c r="AT301" s="56"/>
      <c r="AU301" s="56"/>
      <c r="AV301" s="56"/>
      <c r="AW301" s="56"/>
      <c r="AX301" s="56"/>
      <c r="AY301" s="56"/>
      <c r="AZ301" s="56"/>
      <c r="BA301" s="56"/>
      <c r="BB301" s="56"/>
      <c r="BC301" s="410"/>
      <c r="BD301" s="410"/>
    </row>
    <row r="302" spans="1:56" ht="31.5">
      <c r="A302" s="387"/>
      <c r="B302" s="278"/>
      <c r="C302" s="299"/>
      <c r="D302" s="305"/>
      <c r="E302" s="305"/>
      <c r="F302" s="219" t="s">
        <v>14</v>
      </c>
      <c r="G302" s="219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56">
        <v>0</v>
      </c>
      <c r="AA302" s="56">
        <v>0</v>
      </c>
      <c r="AB302" s="56">
        <v>0</v>
      </c>
      <c r="AC302" s="299"/>
      <c r="AD302" s="299"/>
      <c r="AE302" s="299"/>
      <c r="AF302" s="411"/>
      <c r="AG302" s="411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411"/>
      <c r="AS302" s="56"/>
      <c r="AT302" s="56"/>
      <c r="AU302" s="56"/>
      <c r="AV302" s="56"/>
      <c r="AW302" s="56"/>
      <c r="AX302" s="56"/>
      <c r="AY302" s="56"/>
      <c r="AZ302" s="56"/>
      <c r="BA302" s="56"/>
      <c r="BB302" s="56"/>
      <c r="BC302" s="411"/>
      <c r="BD302" s="411"/>
    </row>
    <row r="303" spans="1:56">
      <c r="A303" s="385" t="s">
        <v>650</v>
      </c>
      <c r="B303" s="276" t="s">
        <v>168</v>
      </c>
      <c r="C303" s="297" t="s">
        <v>59</v>
      </c>
      <c r="D303" s="303" t="s">
        <v>200</v>
      </c>
      <c r="E303" s="303">
        <v>31</v>
      </c>
      <c r="F303" s="219" t="s">
        <v>2</v>
      </c>
      <c r="G303" s="219"/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91162.27</v>
      </c>
      <c r="N303" s="13">
        <v>107206.84</v>
      </c>
      <c r="O303" s="13">
        <v>110315.83</v>
      </c>
      <c r="P303" s="13">
        <v>113514.99</v>
      </c>
      <c r="Q303" s="13">
        <v>0</v>
      </c>
      <c r="R303" s="13"/>
      <c r="S303" s="13"/>
      <c r="T303" s="13"/>
      <c r="U303" s="13"/>
      <c r="V303" s="13"/>
      <c r="W303" s="13"/>
      <c r="X303" s="13"/>
      <c r="Y303" s="13"/>
      <c r="Z303" s="56">
        <v>422199.93</v>
      </c>
      <c r="AA303" s="56">
        <v>0</v>
      </c>
      <c r="AB303" s="56">
        <v>422199.93</v>
      </c>
      <c r="AC303" s="285" t="s">
        <v>374</v>
      </c>
      <c r="AD303" s="285" t="s">
        <v>332</v>
      </c>
      <c r="AE303" s="297"/>
      <c r="AF303" s="409"/>
      <c r="AG303" s="409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409"/>
      <c r="AS303" s="56"/>
      <c r="AT303" s="56"/>
      <c r="AU303" s="56"/>
      <c r="AV303" s="56"/>
      <c r="AW303" s="56"/>
      <c r="AX303" s="56"/>
      <c r="AY303" s="56"/>
      <c r="AZ303" s="56"/>
      <c r="BA303" s="56"/>
      <c r="BB303" s="56"/>
      <c r="BC303" s="409"/>
      <c r="BD303" s="409"/>
    </row>
    <row r="304" spans="1:56">
      <c r="A304" s="386"/>
      <c r="B304" s="277"/>
      <c r="C304" s="298"/>
      <c r="D304" s="304"/>
      <c r="E304" s="304"/>
      <c r="F304" s="219" t="s">
        <v>18</v>
      </c>
      <c r="G304" s="219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56">
        <v>0</v>
      </c>
      <c r="AA304" s="56">
        <v>0</v>
      </c>
      <c r="AB304" s="56">
        <v>0</v>
      </c>
      <c r="AC304" s="298"/>
      <c r="AD304" s="298"/>
      <c r="AE304" s="298"/>
      <c r="AF304" s="410"/>
      <c r="AG304" s="410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410"/>
      <c r="AS304" s="56"/>
      <c r="AT304" s="56"/>
      <c r="AU304" s="56"/>
      <c r="AV304" s="56"/>
      <c r="AW304" s="56"/>
      <c r="AX304" s="56"/>
      <c r="AY304" s="56"/>
      <c r="AZ304" s="56"/>
      <c r="BA304" s="56"/>
      <c r="BB304" s="56"/>
      <c r="BC304" s="410"/>
      <c r="BD304" s="410"/>
    </row>
    <row r="305" spans="1:57">
      <c r="A305" s="386"/>
      <c r="B305" s="277"/>
      <c r="C305" s="298"/>
      <c r="D305" s="304"/>
      <c r="E305" s="304"/>
      <c r="F305" s="219" t="s">
        <v>48</v>
      </c>
      <c r="G305" s="219"/>
      <c r="H305" s="13"/>
      <c r="I305" s="13"/>
      <c r="J305" s="13"/>
      <c r="K305" s="13"/>
      <c r="L305" s="13"/>
      <c r="M305" s="13">
        <v>91162.27</v>
      </c>
      <c r="N305" s="13">
        <v>107206.84</v>
      </c>
      <c r="O305" s="13">
        <v>110315.83</v>
      </c>
      <c r="P305" s="13">
        <v>113514.99</v>
      </c>
      <c r="Q305" s="13"/>
      <c r="R305" s="13"/>
      <c r="S305" s="13"/>
      <c r="T305" s="13"/>
      <c r="U305" s="13"/>
      <c r="V305" s="13"/>
      <c r="W305" s="13"/>
      <c r="X305" s="13"/>
      <c r="Y305" s="13"/>
      <c r="Z305" s="56">
        <v>422199.93</v>
      </c>
      <c r="AA305" s="56">
        <v>0</v>
      </c>
      <c r="AB305" s="56">
        <v>422199.93</v>
      </c>
      <c r="AC305" s="298"/>
      <c r="AD305" s="298"/>
      <c r="AE305" s="298"/>
      <c r="AF305" s="410"/>
      <c r="AG305" s="410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410"/>
      <c r="AS305" s="56"/>
      <c r="AT305" s="56"/>
      <c r="AU305" s="56"/>
      <c r="AV305" s="56"/>
      <c r="AW305" s="56"/>
      <c r="AX305" s="56"/>
      <c r="AY305" s="56"/>
      <c r="AZ305" s="56"/>
      <c r="BA305" s="56"/>
      <c r="BB305" s="56"/>
      <c r="BC305" s="410"/>
      <c r="BD305" s="410"/>
    </row>
    <row r="306" spans="1:57" ht="31.5">
      <c r="A306" s="387"/>
      <c r="B306" s="278"/>
      <c r="C306" s="299"/>
      <c r="D306" s="305"/>
      <c r="E306" s="305"/>
      <c r="F306" s="219" t="s">
        <v>14</v>
      </c>
      <c r="G306" s="219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56">
        <v>0</v>
      </c>
      <c r="AA306" s="56">
        <v>0</v>
      </c>
      <c r="AB306" s="56">
        <v>0</v>
      </c>
      <c r="AC306" s="299"/>
      <c r="AD306" s="299"/>
      <c r="AE306" s="299"/>
      <c r="AF306" s="411"/>
      <c r="AG306" s="411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411"/>
      <c r="AS306" s="56"/>
      <c r="AT306" s="56"/>
      <c r="AU306" s="56"/>
      <c r="AV306" s="56"/>
      <c r="AW306" s="56"/>
      <c r="AX306" s="56"/>
      <c r="AY306" s="56"/>
      <c r="AZ306" s="56"/>
      <c r="BA306" s="56"/>
      <c r="BB306" s="56"/>
      <c r="BC306" s="411"/>
      <c r="BD306" s="411"/>
    </row>
    <row r="307" spans="1:57">
      <c r="A307" s="385" t="s">
        <v>651</v>
      </c>
      <c r="B307" s="276" t="s">
        <v>169</v>
      </c>
      <c r="C307" s="297" t="s">
        <v>59</v>
      </c>
      <c r="D307" s="303" t="s">
        <v>200</v>
      </c>
      <c r="E307" s="303">
        <v>24</v>
      </c>
      <c r="F307" s="219" t="s">
        <v>2</v>
      </c>
      <c r="G307" s="219"/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2605.5</v>
      </c>
      <c r="N307" s="13">
        <v>2681.07</v>
      </c>
      <c r="O307" s="13">
        <v>2758.82</v>
      </c>
      <c r="P307" s="13">
        <v>2838.82</v>
      </c>
      <c r="Q307" s="13">
        <v>0</v>
      </c>
      <c r="R307" s="13"/>
      <c r="S307" s="13"/>
      <c r="T307" s="13"/>
      <c r="U307" s="13"/>
      <c r="V307" s="13"/>
      <c r="W307" s="13"/>
      <c r="X307" s="13"/>
      <c r="Y307" s="13"/>
      <c r="Z307" s="56">
        <v>10884.21</v>
      </c>
      <c r="AA307" s="56">
        <v>0</v>
      </c>
      <c r="AB307" s="56">
        <v>10884.21</v>
      </c>
      <c r="AC307" s="285" t="s">
        <v>374</v>
      </c>
      <c r="AD307" s="285" t="s">
        <v>332</v>
      </c>
      <c r="AE307" s="297"/>
      <c r="AF307" s="409"/>
      <c r="AG307" s="409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409"/>
      <c r="AS307" s="56"/>
      <c r="AT307" s="56"/>
      <c r="AU307" s="56"/>
      <c r="AV307" s="56"/>
      <c r="AW307" s="56"/>
      <c r="AX307" s="56"/>
      <c r="AY307" s="56"/>
      <c r="AZ307" s="56"/>
      <c r="BA307" s="56"/>
      <c r="BB307" s="56"/>
      <c r="BC307" s="409"/>
      <c r="BD307" s="409"/>
    </row>
    <row r="308" spans="1:57">
      <c r="A308" s="386"/>
      <c r="B308" s="277"/>
      <c r="C308" s="298"/>
      <c r="D308" s="304"/>
      <c r="E308" s="304"/>
      <c r="F308" s="219" t="s">
        <v>18</v>
      </c>
      <c r="G308" s="219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56">
        <v>0</v>
      </c>
      <c r="AA308" s="56">
        <v>0</v>
      </c>
      <c r="AB308" s="56">
        <v>0</v>
      </c>
      <c r="AC308" s="298"/>
      <c r="AD308" s="298"/>
      <c r="AE308" s="298"/>
      <c r="AF308" s="410"/>
      <c r="AG308" s="410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  <c r="AR308" s="410"/>
      <c r="AS308" s="56"/>
      <c r="AT308" s="56"/>
      <c r="AU308" s="56"/>
      <c r="AV308" s="56"/>
      <c r="AW308" s="56"/>
      <c r="AX308" s="56"/>
      <c r="AY308" s="56"/>
      <c r="AZ308" s="56"/>
      <c r="BA308" s="56"/>
      <c r="BB308" s="56"/>
      <c r="BC308" s="410"/>
      <c r="BD308" s="410"/>
    </row>
    <row r="309" spans="1:57">
      <c r="A309" s="386"/>
      <c r="B309" s="277"/>
      <c r="C309" s="298"/>
      <c r="D309" s="304"/>
      <c r="E309" s="304"/>
      <c r="F309" s="219" t="s">
        <v>48</v>
      </c>
      <c r="G309" s="219"/>
      <c r="H309" s="13"/>
      <c r="I309" s="13"/>
      <c r="J309" s="13"/>
      <c r="K309" s="13"/>
      <c r="L309" s="13"/>
      <c r="M309" s="13">
        <v>2605.5</v>
      </c>
      <c r="N309" s="13">
        <v>2681.07</v>
      </c>
      <c r="O309" s="13">
        <v>2758.82</v>
      </c>
      <c r="P309" s="13">
        <v>2838.82</v>
      </c>
      <c r="Q309" s="13"/>
      <c r="R309" s="13"/>
      <c r="S309" s="13"/>
      <c r="T309" s="13"/>
      <c r="U309" s="13"/>
      <c r="V309" s="13"/>
      <c r="W309" s="13"/>
      <c r="X309" s="13"/>
      <c r="Y309" s="13"/>
      <c r="Z309" s="56">
        <v>10884.21</v>
      </c>
      <c r="AA309" s="56">
        <v>0</v>
      </c>
      <c r="AB309" s="56">
        <v>10884.21</v>
      </c>
      <c r="AC309" s="298"/>
      <c r="AD309" s="298"/>
      <c r="AE309" s="298"/>
      <c r="AF309" s="410"/>
      <c r="AG309" s="410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  <c r="AR309" s="410"/>
      <c r="AS309" s="56"/>
      <c r="AT309" s="56"/>
      <c r="AU309" s="56"/>
      <c r="AV309" s="56"/>
      <c r="AW309" s="56"/>
      <c r="AX309" s="56"/>
      <c r="AY309" s="56"/>
      <c r="AZ309" s="56"/>
      <c r="BA309" s="56"/>
      <c r="BB309" s="56"/>
      <c r="BC309" s="410"/>
      <c r="BD309" s="410"/>
    </row>
    <row r="310" spans="1:57" ht="31.5">
      <c r="A310" s="387"/>
      <c r="B310" s="278"/>
      <c r="C310" s="299"/>
      <c r="D310" s="305"/>
      <c r="E310" s="305"/>
      <c r="F310" s="219" t="s">
        <v>14</v>
      </c>
      <c r="G310" s="219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56">
        <v>0</v>
      </c>
      <c r="AA310" s="56">
        <v>0</v>
      </c>
      <c r="AB310" s="56">
        <v>0</v>
      </c>
      <c r="AC310" s="299"/>
      <c r="AD310" s="299"/>
      <c r="AE310" s="299"/>
      <c r="AF310" s="411"/>
      <c r="AG310" s="411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411"/>
      <c r="AS310" s="56"/>
      <c r="AT310" s="56"/>
      <c r="AU310" s="56"/>
      <c r="AV310" s="56"/>
      <c r="AW310" s="56"/>
      <c r="AX310" s="56"/>
      <c r="AY310" s="56"/>
      <c r="AZ310" s="56"/>
      <c r="BA310" s="56"/>
      <c r="BB310" s="56"/>
      <c r="BC310" s="411"/>
      <c r="BD310" s="411"/>
    </row>
    <row r="311" spans="1:57" s="127" customFormat="1" ht="15.75" customHeight="1">
      <c r="A311" s="519" t="s">
        <v>23</v>
      </c>
      <c r="B311" s="518" t="s">
        <v>111</v>
      </c>
      <c r="C311" s="518"/>
      <c r="D311" s="518"/>
      <c r="E311" s="518"/>
      <c r="F311" s="221" t="s">
        <v>2</v>
      </c>
      <c r="G311" s="129">
        <v>17696.748199999998</v>
      </c>
      <c r="H311" s="129">
        <v>86979.74</v>
      </c>
      <c r="I311" s="129">
        <v>132856.69</v>
      </c>
      <c r="J311" s="129">
        <v>97919.660000000018</v>
      </c>
      <c r="K311" s="129">
        <v>24598.94</v>
      </c>
      <c r="L311" s="129">
        <v>0</v>
      </c>
      <c r="M311" s="129">
        <v>521799.01</v>
      </c>
      <c r="N311" s="129">
        <v>550332.07000000007</v>
      </c>
      <c r="O311" s="129">
        <v>566291.67999999993</v>
      </c>
      <c r="P311" s="129">
        <v>568204.63</v>
      </c>
      <c r="Q311" s="129">
        <v>0</v>
      </c>
      <c r="R311" s="129"/>
      <c r="S311" s="129"/>
      <c r="T311" s="129"/>
      <c r="U311" s="129"/>
      <c r="V311" s="129"/>
      <c r="W311" s="129"/>
      <c r="X311" s="129"/>
      <c r="Y311" s="129"/>
      <c r="Z311" s="129">
        <v>2206627.39</v>
      </c>
      <c r="AA311" s="129">
        <v>0</v>
      </c>
      <c r="AB311" s="129">
        <v>2548982.42</v>
      </c>
      <c r="AC311" s="519"/>
      <c r="AD311" s="519"/>
      <c r="AE311" s="519"/>
      <c r="AF311" s="551" t="s">
        <v>358</v>
      </c>
      <c r="AG311" s="552">
        <v>762.01</v>
      </c>
      <c r="AH311" s="552">
        <v>0</v>
      </c>
      <c r="AI311" s="552">
        <v>293.07</v>
      </c>
      <c r="AJ311" s="552">
        <v>234.47</v>
      </c>
      <c r="AK311" s="552">
        <v>234.47</v>
      </c>
      <c r="AL311" s="552">
        <v>0</v>
      </c>
      <c r="AM311" s="552">
        <v>0</v>
      </c>
      <c r="AN311" s="552">
        <v>0</v>
      </c>
      <c r="AO311" s="552">
        <v>0</v>
      </c>
      <c r="AP311" s="552">
        <v>0</v>
      </c>
      <c r="AQ311" s="552">
        <v>0</v>
      </c>
      <c r="AR311" s="552">
        <v>970.33999999999992</v>
      </c>
      <c r="AS311" s="552">
        <v>0</v>
      </c>
      <c r="AT311" s="552">
        <v>512.13</v>
      </c>
      <c r="AU311" s="552">
        <v>223.19</v>
      </c>
      <c r="AV311" s="552">
        <v>235.02</v>
      </c>
      <c r="AW311" s="552">
        <v>0</v>
      </c>
      <c r="AX311" s="552">
        <v>0</v>
      </c>
      <c r="AY311" s="552">
        <v>0</v>
      </c>
      <c r="AZ311" s="552">
        <v>0</v>
      </c>
      <c r="BA311" s="552">
        <v>0</v>
      </c>
      <c r="BB311" s="552">
        <v>0</v>
      </c>
      <c r="BC311" s="519"/>
      <c r="BD311" s="519"/>
    </row>
    <row r="312" spans="1:57" s="127" customFormat="1">
      <c r="A312" s="519"/>
      <c r="B312" s="518"/>
      <c r="C312" s="518"/>
      <c r="D312" s="518"/>
      <c r="E312" s="518"/>
      <c r="F312" s="221" t="s">
        <v>18</v>
      </c>
      <c r="G312" s="129">
        <v>16811.910789999998</v>
      </c>
      <c r="H312" s="129">
        <v>67064.809500000003</v>
      </c>
      <c r="I312" s="129">
        <v>69452.818499999994</v>
      </c>
      <c r="J312" s="129">
        <v>11355.1885</v>
      </c>
      <c r="K312" s="129">
        <v>0</v>
      </c>
      <c r="L312" s="129">
        <v>0</v>
      </c>
      <c r="M312" s="129">
        <v>19236.559499999999</v>
      </c>
      <c r="N312" s="129">
        <v>19794.4185</v>
      </c>
      <c r="O312" s="129">
        <v>20368.455999999998</v>
      </c>
      <c r="P312" s="129">
        <v>22157.752499999995</v>
      </c>
      <c r="Q312" s="129">
        <v>0</v>
      </c>
      <c r="R312" s="129"/>
      <c r="S312" s="129"/>
      <c r="T312" s="129"/>
      <c r="U312" s="129"/>
      <c r="V312" s="129"/>
      <c r="W312" s="129"/>
      <c r="X312" s="129"/>
      <c r="Y312" s="129"/>
      <c r="Z312" s="129">
        <v>81557.186499999996</v>
      </c>
      <c r="AA312" s="129">
        <v>0</v>
      </c>
      <c r="AB312" s="129">
        <v>229430.003</v>
      </c>
      <c r="AC312" s="519"/>
      <c r="AD312" s="519"/>
      <c r="AE312" s="519"/>
      <c r="AF312" s="551"/>
      <c r="AG312" s="552"/>
      <c r="AH312" s="552"/>
      <c r="AI312" s="552"/>
      <c r="AJ312" s="552"/>
      <c r="AK312" s="552"/>
      <c r="AL312" s="552"/>
      <c r="AM312" s="552"/>
      <c r="AN312" s="552"/>
      <c r="AO312" s="552"/>
      <c r="AP312" s="552"/>
      <c r="AQ312" s="552"/>
      <c r="AR312" s="552"/>
      <c r="AS312" s="552"/>
      <c r="AT312" s="552"/>
      <c r="AU312" s="552"/>
      <c r="AV312" s="552"/>
      <c r="AW312" s="552"/>
      <c r="AX312" s="552"/>
      <c r="AY312" s="552"/>
      <c r="AZ312" s="552"/>
      <c r="BA312" s="552"/>
      <c r="BB312" s="552"/>
      <c r="BC312" s="519"/>
      <c r="BD312" s="519"/>
    </row>
    <row r="313" spans="1:57" s="127" customFormat="1">
      <c r="A313" s="519"/>
      <c r="B313" s="518"/>
      <c r="C313" s="518"/>
      <c r="D313" s="518"/>
      <c r="E313" s="518"/>
      <c r="F313" s="221" t="s">
        <v>48</v>
      </c>
      <c r="G313" s="129">
        <v>884.83741000000009</v>
      </c>
      <c r="H313" s="129">
        <v>3529.7004999999999</v>
      </c>
      <c r="I313" s="129">
        <v>3655.4115000000002</v>
      </c>
      <c r="J313" s="129">
        <v>597.64150000000006</v>
      </c>
      <c r="K313" s="129">
        <v>0</v>
      </c>
      <c r="L313" s="129">
        <v>0</v>
      </c>
      <c r="M313" s="129">
        <v>315722.15049999999</v>
      </c>
      <c r="N313" s="129">
        <v>338278.97149999999</v>
      </c>
      <c r="O313" s="129">
        <v>348089.054</v>
      </c>
      <c r="P313" s="129">
        <v>342475.50750000001</v>
      </c>
      <c r="Q313" s="129">
        <v>0</v>
      </c>
      <c r="R313" s="129"/>
      <c r="S313" s="129"/>
      <c r="T313" s="129"/>
      <c r="U313" s="129"/>
      <c r="V313" s="129"/>
      <c r="W313" s="129"/>
      <c r="X313" s="129"/>
      <c r="Y313" s="129"/>
      <c r="Z313" s="129">
        <v>1344565.6835</v>
      </c>
      <c r="AA313" s="129">
        <v>0</v>
      </c>
      <c r="AB313" s="129">
        <v>1352348.4369999999</v>
      </c>
      <c r="AC313" s="519"/>
      <c r="AD313" s="519"/>
      <c r="AE313" s="519"/>
      <c r="AF313" s="551"/>
      <c r="AG313" s="552"/>
      <c r="AH313" s="552"/>
      <c r="AI313" s="552"/>
      <c r="AJ313" s="552"/>
      <c r="AK313" s="552"/>
      <c r="AL313" s="552"/>
      <c r="AM313" s="552"/>
      <c r="AN313" s="552"/>
      <c r="AO313" s="552"/>
      <c r="AP313" s="552"/>
      <c r="AQ313" s="552"/>
      <c r="AR313" s="552"/>
      <c r="AS313" s="552"/>
      <c r="AT313" s="552"/>
      <c r="AU313" s="552"/>
      <c r="AV313" s="552"/>
      <c r="AW313" s="552"/>
      <c r="AX313" s="552"/>
      <c r="AY313" s="552"/>
      <c r="AZ313" s="552"/>
      <c r="BA313" s="552"/>
      <c r="BB313" s="552"/>
      <c r="BC313" s="519"/>
      <c r="BD313" s="519"/>
    </row>
    <row r="314" spans="1:57" s="127" customFormat="1" ht="47.25">
      <c r="A314" s="519"/>
      <c r="B314" s="518"/>
      <c r="C314" s="518"/>
      <c r="D314" s="518"/>
      <c r="E314" s="518"/>
      <c r="F314" s="221" t="s">
        <v>369</v>
      </c>
      <c r="G314" s="129">
        <v>0</v>
      </c>
      <c r="H314" s="129">
        <v>16385.23</v>
      </c>
      <c r="I314" s="129">
        <v>59748.46</v>
      </c>
      <c r="J314" s="129">
        <v>85966.830000000016</v>
      </c>
      <c r="K314" s="129">
        <v>24598.94</v>
      </c>
      <c r="L314" s="129">
        <v>0</v>
      </c>
      <c r="M314" s="129">
        <v>186840.30000000002</v>
      </c>
      <c r="N314" s="129">
        <v>192258.68</v>
      </c>
      <c r="O314" s="129">
        <v>197834.16999999998</v>
      </c>
      <c r="P314" s="129">
        <v>203571.37</v>
      </c>
      <c r="Q314" s="129">
        <v>0</v>
      </c>
      <c r="R314" s="129"/>
      <c r="S314" s="129"/>
      <c r="T314" s="129"/>
      <c r="U314" s="129"/>
      <c r="V314" s="129"/>
      <c r="W314" s="129"/>
      <c r="X314" s="129"/>
      <c r="Y314" s="129"/>
      <c r="Z314" s="129">
        <v>780504.5199999999</v>
      </c>
      <c r="AA314" s="129">
        <v>0</v>
      </c>
      <c r="AB314" s="129">
        <v>967203.97999999986</v>
      </c>
      <c r="AC314" s="519"/>
      <c r="AD314" s="519"/>
      <c r="AE314" s="519"/>
      <c r="AF314" s="551"/>
      <c r="AG314" s="552"/>
      <c r="AH314" s="552"/>
      <c r="AI314" s="552"/>
      <c r="AJ314" s="552"/>
      <c r="AK314" s="552"/>
      <c r="AL314" s="552"/>
      <c r="AM314" s="552"/>
      <c r="AN314" s="552"/>
      <c r="AO314" s="552"/>
      <c r="AP314" s="552"/>
      <c r="AQ314" s="552"/>
      <c r="AR314" s="552"/>
      <c r="AS314" s="552"/>
      <c r="AT314" s="552"/>
      <c r="AU314" s="552"/>
      <c r="AV314" s="552"/>
      <c r="AW314" s="552"/>
      <c r="AX314" s="552"/>
      <c r="AY314" s="552"/>
      <c r="AZ314" s="552"/>
      <c r="BA314" s="552"/>
      <c r="BB314" s="552"/>
      <c r="BC314" s="519"/>
      <c r="BD314" s="519"/>
    </row>
    <row r="315" spans="1:57" s="89" customFormat="1" ht="31.5">
      <c r="A315" s="519"/>
      <c r="B315" s="518"/>
      <c r="C315" s="518"/>
      <c r="D315" s="518"/>
      <c r="E315" s="518"/>
      <c r="F315" s="181" t="s">
        <v>370</v>
      </c>
      <c r="G315" s="186">
        <v>0</v>
      </c>
      <c r="H315" s="186">
        <v>10653.880000000001</v>
      </c>
      <c r="I315" s="186">
        <v>35842.699999999997</v>
      </c>
      <c r="J315" s="186">
        <v>20365.54</v>
      </c>
      <c r="K315" s="186">
        <v>24598.94</v>
      </c>
      <c r="L315" s="186">
        <v>0</v>
      </c>
      <c r="M315" s="186">
        <v>0</v>
      </c>
      <c r="N315" s="186">
        <v>0</v>
      </c>
      <c r="O315" s="186">
        <v>0</v>
      </c>
      <c r="P315" s="186">
        <v>0</v>
      </c>
      <c r="Q315" s="186">
        <v>0</v>
      </c>
      <c r="R315" s="186"/>
      <c r="S315" s="186"/>
      <c r="T315" s="186"/>
      <c r="U315" s="186"/>
      <c r="V315" s="186"/>
      <c r="W315" s="186"/>
      <c r="X315" s="186"/>
      <c r="Y315" s="186"/>
      <c r="Z315" s="56">
        <v>0</v>
      </c>
      <c r="AA315" s="56">
        <v>0</v>
      </c>
      <c r="AB315" s="56">
        <v>91461.06</v>
      </c>
      <c r="AC315" s="519"/>
      <c r="AD315" s="519"/>
      <c r="AE315" s="519"/>
      <c r="AF315" s="551"/>
      <c r="AG315" s="552"/>
      <c r="AH315" s="552"/>
      <c r="AI315" s="552"/>
      <c r="AJ315" s="552"/>
      <c r="AK315" s="552"/>
      <c r="AL315" s="552"/>
      <c r="AM315" s="552"/>
      <c r="AN315" s="552"/>
      <c r="AO315" s="552"/>
      <c r="AP315" s="552"/>
      <c r="AQ315" s="552"/>
      <c r="AR315" s="552"/>
      <c r="AS315" s="552"/>
      <c r="AT315" s="552"/>
      <c r="AU315" s="552"/>
      <c r="AV315" s="552"/>
      <c r="AW315" s="552"/>
      <c r="AX315" s="552"/>
      <c r="AY315" s="552"/>
      <c r="AZ315" s="552"/>
      <c r="BA315" s="552"/>
      <c r="BB315" s="552"/>
      <c r="BC315" s="519"/>
      <c r="BD315" s="519"/>
      <c r="BE315" s="127"/>
    </row>
    <row r="316" spans="1:57" s="89" customFormat="1" ht="31.5">
      <c r="A316" s="519"/>
      <c r="B316" s="518"/>
      <c r="C316" s="518"/>
      <c r="D316" s="518"/>
      <c r="E316" s="518"/>
      <c r="F316" s="181" t="s">
        <v>371</v>
      </c>
      <c r="G316" s="186">
        <v>0</v>
      </c>
      <c r="H316" s="186">
        <v>5731.3499999999995</v>
      </c>
      <c r="I316" s="186">
        <v>23905.760000000002</v>
      </c>
      <c r="J316" s="186">
        <v>65601.290000000008</v>
      </c>
      <c r="K316" s="186">
        <v>0</v>
      </c>
      <c r="L316" s="186">
        <v>0</v>
      </c>
      <c r="M316" s="186">
        <v>186840.3</v>
      </c>
      <c r="N316" s="186">
        <v>192258.68</v>
      </c>
      <c r="O316" s="186">
        <v>197834.16999999998</v>
      </c>
      <c r="P316" s="186">
        <v>203571.37</v>
      </c>
      <c r="Q316" s="186">
        <v>0</v>
      </c>
      <c r="R316" s="186"/>
      <c r="S316" s="186"/>
      <c r="T316" s="186"/>
      <c r="U316" s="186"/>
      <c r="V316" s="186"/>
      <c r="W316" s="186"/>
      <c r="X316" s="186"/>
      <c r="Y316" s="186"/>
      <c r="Z316" s="56">
        <v>780504.5199999999</v>
      </c>
      <c r="AA316" s="56">
        <v>0</v>
      </c>
      <c r="AB316" s="56">
        <v>875742.92</v>
      </c>
      <c r="AC316" s="519"/>
      <c r="AD316" s="519"/>
      <c r="AE316" s="519"/>
      <c r="AF316" s="551"/>
      <c r="AG316" s="552"/>
      <c r="AH316" s="552"/>
      <c r="AI316" s="552"/>
      <c r="AJ316" s="552"/>
      <c r="AK316" s="552"/>
      <c r="AL316" s="552"/>
      <c r="AM316" s="552"/>
      <c r="AN316" s="552"/>
      <c r="AO316" s="552"/>
      <c r="AP316" s="552"/>
      <c r="AQ316" s="552"/>
      <c r="AR316" s="552"/>
      <c r="AS316" s="552"/>
      <c r="AT316" s="552"/>
      <c r="AU316" s="552"/>
      <c r="AV316" s="552"/>
      <c r="AW316" s="552"/>
      <c r="AX316" s="552"/>
      <c r="AY316" s="552"/>
      <c r="AZ316" s="552"/>
      <c r="BA316" s="552"/>
      <c r="BB316" s="552"/>
      <c r="BC316" s="519"/>
      <c r="BD316" s="519"/>
      <c r="BE316" s="127"/>
    </row>
    <row r="317" spans="1:57" customFormat="1" ht="15"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148"/>
      <c r="AA317" s="148"/>
      <c r="AB317" s="148"/>
      <c r="AF317" s="123"/>
    </row>
    <row r="318" spans="1:57" customFormat="1" ht="15"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148"/>
      <c r="AA318" s="148"/>
      <c r="AB318" s="148"/>
      <c r="AF318" s="123"/>
    </row>
    <row r="319" spans="1:57"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AF319" s="123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</row>
    <row r="320" spans="1:57"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AF320" s="123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</row>
    <row r="321" spans="32:56">
      <c r="AF321" s="123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</row>
    <row r="322" spans="32:56">
      <c r="AF322" s="123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</row>
    <row r="323" spans="32:56">
      <c r="AF323" s="1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</row>
    <row r="324" spans="32:56">
      <c r="AF324" s="123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</row>
    <row r="325" spans="32:56">
      <c r="AF325" s="123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</row>
    <row r="326" spans="32:56">
      <c r="AF326" s="123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</row>
    <row r="327" spans="32:56">
      <c r="AF327" s="123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</row>
    <row r="328" spans="32:56">
      <c r="AF328" s="123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</row>
    <row r="329" spans="32:56">
      <c r="AF329" s="123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</row>
    <row r="330" spans="32:56">
      <c r="AF330" s="123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</row>
    <row r="331" spans="32:56">
      <c r="AF331" s="123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</row>
    <row r="332" spans="32:56">
      <c r="AF332" s="123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</row>
    <row r="333" spans="32:56">
      <c r="AF333" s="12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</row>
    <row r="334" spans="32:56">
      <c r="AF334" s="123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</row>
    <row r="335" spans="32:56">
      <c r="AF335" s="123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</row>
    <row r="336" spans="32:56">
      <c r="AF336" s="123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</row>
    <row r="337" spans="32:56">
      <c r="AF337" s="123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</row>
    <row r="338" spans="32:56">
      <c r="AF338" s="123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</row>
    <row r="339" spans="32:56">
      <c r="AF339" s="123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</row>
    <row r="340" spans="32:56">
      <c r="AF340" s="123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</row>
    <row r="341" spans="32:56">
      <c r="AF341" s="123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</row>
    <row r="342" spans="32:56">
      <c r="AF342" s="123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</row>
    <row r="343" spans="32:56">
      <c r="AF343" s="12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</row>
    <row r="344" spans="32:56">
      <c r="AF344" s="123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</row>
    <row r="345" spans="32:56">
      <c r="AF345" s="123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</row>
    <row r="346" spans="32:56">
      <c r="AF346" s="123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</row>
    <row r="347" spans="32:56">
      <c r="AF347" s="123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</row>
    <row r="348" spans="32:56">
      <c r="AF348" s="123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</row>
    <row r="349" spans="32:56">
      <c r="AF349" s="123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</row>
    <row r="350" spans="32:56">
      <c r="AF350" s="123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</row>
    <row r="351" spans="32:56">
      <c r="AF351" s="123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</row>
    <row r="352" spans="32:56">
      <c r="AF352" s="123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</row>
    <row r="353" spans="32:56">
      <c r="AF353" s="12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</row>
    <row r="354" spans="32:56">
      <c r="AF354" s="123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</row>
    <row r="355" spans="32:56">
      <c r="AF355" s="123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</row>
    <row r="356" spans="32:56">
      <c r="AF356" s="123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</row>
    <row r="357" spans="32:56">
      <c r="AF357" s="123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</row>
    <row r="358" spans="32:56">
      <c r="AF358" s="123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</row>
    <row r="359" spans="32:56">
      <c r="AF359" s="123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</row>
    <row r="360" spans="32:56">
      <c r="AF360" s="123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</row>
    <row r="361" spans="32:56">
      <c r="AF361" s="123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</row>
    <row r="362" spans="32:56">
      <c r="AF362" s="123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</row>
    <row r="363" spans="32:56">
      <c r="AF363" s="12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</row>
    <row r="364" spans="32:56">
      <c r="AF364" s="123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</row>
    <row r="365" spans="32:56">
      <c r="AF365" s="123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</row>
    <row r="366" spans="32:56">
      <c r="AF366" s="123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</row>
    <row r="367" spans="32:56">
      <c r="AF367" s="123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</row>
    <row r="368" spans="32:56">
      <c r="AF368" s="123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</row>
    <row r="369" spans="32:56">
      <c r="AF369" s="123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</row>
    <row r="370" spans="32:56">
      <c r="AF370" s="123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</row>
    <row r="371" spans="32:56">
      <c r="AF371" s="123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</row>
    <row r="372" spans="32:56">
      <c r="AF372" s="123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</row>
    <row r="373" spans="32:56">
      <c r="AF373" s="12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</row>
    <row r="374" spans="32:56">
      <c r="AF374" s="123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</row>
    <row r="375" spans="32:56">
      <c r="AF375" s="123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</row>
    <row r="376" spans="32:56">
      <c r="AF376" s="123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</row>
    <row r="377" spans="32:56">
      <c r="AF377" s="123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</row>
    <row r="378" spans="32:56">
      <c r="AF378" s="123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</row>
    <row r="379" spans="32:56">
      <c r="AF379" s="123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</row>
    <row r="380" spans="32:56">
      <c r="AF380" s="123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</row>
    <row r="381" spans="32:56">
      <c r="AF381" s="123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</row>
    <row r="382" spans="32:56">
      <c r="AF382" s="123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</row>
    <row r="383" spans="32:56">
      <c r="AF383" s="12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</row>
    <row r="384" spans="32:56">
      <c r="AF384" s="123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</row>
    <row r="385" spans="32:56">
      <c r="AF385" s="123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</row>
    <row r="386" spans="32:56">
      <c r="AF386" s="123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</row>
    <row r="387" spans="32:56">
      <c r="AF387" s="123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</row>
    <row r="388" spans="32:56">
      <c r="AF388" s="123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</row>
    <row r="389" spans="32:56">
      <c r="AF389" s="123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</row>
    <row r="390" spans="32:56">
      <c r="AF390" s="123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</row>
    <row r="391" spans="32:56">
      <c r="AF391" s="123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</row>
    <row r="392" spans="32:56">
      <c r="AF392" s="123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</row>
    <row r="393" spans="32:56">
      <c r="AF393" s="12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</row>
    <row r="394" spans="32:56">
      <c r="AF394" s="123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</row>
    <row r="395" spans="32:56">
      <c r="AF395" s="123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</row>
    <row r="396" spans="32:56">
      <c r="AF396" s="123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</row>
    <row r="397" spans="32:56">
      <c r="AF397" s="123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</row>
    <row r="398" spans="32:56">
      <c r="AF398" s="123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</row>
    <row r="399" spans="32:56">
      <c r="AF399" s="123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</row>
    <row r="400" spans="32:56">
      <c r="AF400" s="123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</row>
    <row r="401" spans="32:56">
      <c r="AF401" s="123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</row>
    <row r="402" spans="32:56">
      <c r="AF402" s="123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</row>
    <row r="403" spans="32:56">
      <c r="AF403" s="12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</row>
    <row r="404" spans="32:56">
      <c r="AF404" s="123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</row>
    <row r="405" spans="32:56">
      <c r="AF405" s="123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</row>
    <row r="406" spans="32:56">
      <c r="AF406" s="123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</row>
    <row r="407" spans="32:56">
      <c r="AF407" s="123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</row>
    <row r="408" spans="32:56">
      <c r="AF408" s="123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</row>
    <row r="409" spans="32:56">
      <c r="AF409" s="123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</row>
    <row r="410" spans="32:56">
      <c r="AF410" s="123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</row>
    <row r="411" spans="32:56">
      <c r="AF411" s="123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</row>
    <row r="412" spans="32:56">
      <c r="AF412" s="123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</row>
    <row r="413" spans="32:56">
      <c r="AF413" s="12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</row>
    <row r="414" spans="32:56">
      <c r="AF414" s="123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</row>
    <row r="415" spans="32:56">
      <c r="AF415" s="123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</row>
    <row r="416" spans="32:56">
      <c r="AF416" s="123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</row>
    <row r="417" spans="32:56">
      <c r="AF417" s="123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</row>
    <row r="418" spans="32:56">
      <c r="AF418" s="123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</row>
    <row r="419" spans="32:56">
      <c r="AF419" s="123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</row>
    <row r="420" spans="32:56">
      <c r="AF420" s="123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</row>
    <row r="421" spans="32:56">
      <c r="AF421" s="123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</row>
    <row r="422" spans="32:56">
      <c r="AF422" s="123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</row>
    <row r="423" spans="32:56">
      <c r="AF423" s="1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</row>
    <row r="424" spans="32:56">
      <c r="AF424" s="123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</row>
    <row r="425" spans="32:56">
      <c r="AF425" s="123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</row>
    <row r="426" spans="32:56">
      <c r="AF426" s="123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</row>
    <row r="427" spans="32:56">
      <c r="AF427" s="123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</row>
    <row r="428" spans="32:56">
      <c r="AF428" s="123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</row>
    <row r="429" spans="32:56">
      <c r="AF429" s="123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</row>
    <row r="430" spans="32:56">
      <c r="AF430" s="123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</row>
    <row r="431" spans="32:56">
      <c r="AF431" s="123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</row>
    <row r="432" spans="32:56">
      <c r="AF432" s="123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</row>
    <row r="433" spans="32:56">
      <c r="AF433" s="12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</row>
    <row r="434" spans="32:56">
      <c r="AF434" s="123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</row>
    <row r="435" spans="32:56">
      <c r="AF435" s="123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</row>
    <row r="436" spans="32:56">
      <c r="AF436" s="123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</row>
    <row r="437" spans="32:56">
      <c r="AF437" s="123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</row>
    <row r="438" spans="32:56">
      <c r="AF438" s="123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</row>
    <row r="439" spans="32:56">
      <c r="AF439" s="123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</row>
    <row r="440" spans="32:56">
      <c r="AF440" s="123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</row>
    <row r="441" spans="32:56">
      <c r="AF441" s="123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</row>
    <row r="442" spans="32:56">
      <c r="AF442" s="123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</row>
    <row r="443" spans="32:56">
      <c r="AF443" s="12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</row>
    <row r="444" spans="32:56">
      <c r="AF444" s="123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</row>
    <row r="445" spans="32:56">
      <c r="AF445" s="123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</row>
    <row r="446" spans="32:56">
      <c r="AF446" s="123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</row>
    <row r="447" spans="32:56">
      <c r="AF447" s="123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</row>
    <row r="448" spans="32:56">
      <c r="AF448" s="123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</row>
    <row r="449" spans="32:56">
      <c r="AF449" s="123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</row>
    <row r="450" spans="32:56">
      <c r="AF450" s="123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</row>
    <row r="451" spans="32:56">
      <c r="AF451" s="123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</row>
    <row r="452" spans="32:56">
      <c r="AF452" s="123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</row>
    <row r="453" spans="32:56">
      <c r="AF453" s="12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</row>
    <row r="454" spans="32:56">
      <c r="AF454" s="123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</row>
    <row r="455" spans="32:56">
      <c r="AH455" s="122"/>
      <c r="AI455" s="122"/>
      <c r="AJ455" s="122"/>
      <c r="AK455" s="122"/>
      <c r="AL455" s="122"/>
      <c r="AM455" s="122"/>
      <c r="AN455" s="122"/>
      <c r="AO455" s="122"/>
      <c r="AP455" s="122"/>
      <c r="AQ455" s="122"/>
      <c r="AS455" s="122"/>
      <c r="AT455" s="122"/>
      <c r="AU455" s="122"/>
      <c r="AV455" s="122"/>
      <c r="AW455" s="122"/>
      <c r="AX455" s="122"/>
      <c r="AY455" s="122"/>
      <c r="AZ455" s="122"/>
      <c r="BA455" s="122"/>
      <c r="BB455" s="122"/>
    </row>
    <row r="456" spans="32:56">
      <c r="AH456" s="123"/>
      <c r="AI456" s="123"/>
      <c r="AJ456" s="123"/>
      <c r="AK456" s="123"/>
      <c r="AL456" s="123"/>
      <c r="AM456" s="123"/>
      <c r="AN456" s="123"/>
      <c r="AO456" s="123"/>
      <c r="AP456" s="123"/>
      <c r="AQ456" s="123"/>
      <c r="AS456" s="123"/>
      <c r="AT456" s="123"/>
      <c r="AU456" s="123"/>
      <c r="AV456" s="123"/>
      <c r="AW456" s="123"/>
      <c r="AX456" s="123"/>
      <c r="AY456" s="123"/>
      <c r="AZ456" s="123"/>
      <c r="BA456" s="123"/>
      <c r="BB456" s="123"/>
    </row>
  </sheetData>
  <mergeCells count="1604">
    <mergeCell ref="G4:G5"/>
    <mergeCell ref="H4:L4"/>
    <mergeCell ref="M4:Q4"/>
    <mergeCell ref="R4:Y4"/>
    <mergeCell ref="AB4:AB5"/>
    <mergeCell ref="A7:A10"/>
    <mergeCell ref="B7:E10"/>
    <mergeCell ref="AE3:AE5"/>
    <mergeCell ref="AF3:AF5"/>
    <mergeCell ref="AG3:AQ4"/>
    <mergeCell ref="AR3:BB4"/>
    <mergeCell ref="BC3:BC5"/>
    <mergeCell ref="BD3:BD5"/>
    <mergeCell ref="A2:BD2"/>
    <mergeCell ref="A3:A5"/>
    <mergeCell ref="B3:B5"/>
    <mergeCell ref="C3:C5"/>
    <mergeCell ref="D3:E4"/>
    <mergeCell ref="F3:F5"/>
    <mergeCell ref="G3:AB3"/>
    <mergeCell ref="AC3:AC5"/>
    <mergeCell ref="AD3:AD5"/>
    <mergeCell ref="AF11:AF14"/>
    <mergeCell ref="AG11:AG14"/>
    <mergeCell ref="AR11:AR14"/>
    <mergeCell ref="BC11:BC14"/>
    <mergeCell ref="BD11:BD14"/>
    <mergeCell ref="A15:A18"/>
    <mergeCell ref="B15:E18"/>
    <mergeCell ref="AC15:AC18"/>
    <mergeCell ref="AE15:AE18"/>
    <mergeCell ref="BD7:BD10"/>
    <mergeCell ref="A11:A14"/>
    <mergeCell ref="B11:B14"/>
    <mergeCell ref="C11:C14"/>
    <mergeCell ref="D11:D14"/>
    <mergeCell ref="E11:E14"/>
    <mergeCell ref="AC11:AC14"/>
    <mergeCell ref="AD11:AD14"/>
    <mergeCell ref="AE11:AE14"/>
    <mergeCell ref="AC7:AC10"/>
    <mergeCell ref="AE7:AE10"/>
    <mergeCell ref="AF7:AF10"/>
    <mergeCell ref="AG7:AG10"/>
    <mergeCell ref="AR7:AR10"/>
    <mergeCell ref="BC7:BC10"/>
    <mergeCell ref="AF19:AF22"/>
    <mergeCell ref="AG19:AG22"/>
    <mergeCell ref="AR19:AR22"/>
    <mergeCell ref="BC19:BC22"/>
    <mergeCell ref="BD19:BD22"/>
    <mergeCell ref="A23:A26"/>
    <mergeCell ref="B23:E26"/>
    <mergeCell ref="AC23:AC26"/>
    <mergeCell ref="AE23:AE26"/>
    <mergeCell ref="AF15:AF18"/>
    <mergeCell ref="AG15:AG18"/>
    <mergeCell ref="AR15:AR18"/>
    <mergeCell ref="BC15:BC18"/>
    <mergeCell ref="BD15:BD18"/>
    <mergeCell ref="A19:A22"/>
    <mergeCell ref="B19:E22"/>
    <mergeCell ref="AC19:AC22"/>
    <mergeCell ref="AE19:AE22"/>
    <mergeCell ref="AI27:AI30"/>
    <mergeCell ref="AJ27:AJ30"/>
    <mergeCell ref="AK27:AK30"/>
    <mergeCell ref="AL27:AL30"/>
    <mergeCell ref="AM27:AM30"/>
    <mergeCell ref="E27:E30"/>
    <mergeCell ref="AC27:AC30"/>
    <mergeCell ref="AD27:AD30"/>
    <mergeCell ref="AE27:AE30"/>
    <mergeCell ref="AF27:AF30"/>
    <mergeCell ref="AG27:AG30"/>
    <mergeCell ref="AF23:AF26"/>
    <mergeCell ref="AG23:AG26"/>
    <mergeCell ref="AR23:AR26"/>
    <mergeCell ref="BC23:BC26"/>
    <mergeCell ref="BD23:BD26"/>
    <mergeCell ref="A27:A30"/>
    <mergeCell ref="B27:B30"/>
    <mergeCell ref="C27:C30"/>
    <mergeCell ref="D27:D30"/>
    <mergeCell ref="AG35:AG39"/>
    <mergeCell ref="AF31:AF34"/>
    <mergeCell ref="AG31:AG34"/>
    <mergeCell ref="AR31:AR34"/>
    <mergeCell ref="BC31:BC34"/>
    <mergeCell ref="BD31:BD34"/>
    <mergeCell ref="A35:A39"/>
    <mergeCell ref="B35:B39"/>
    <mergeCell ref="C35:C39"/>
    <mergeCell ref="D35:D39"/>
    <mergeCell ref="AZ27:AZ30"/>
    <mergeCell ref="BA27:BA30"/>
    <mergeCell ref="BB27:BB30"/>
    <mergeCell ref="BC27:BC30"/>
    <mergeCell ref="BD27:BD30"/>
    <mergeCell ref="A31:A34"/>
    <mergeCell ref="B31:E34"/>
    <mergeCell ref="AC31:AC34"/>
    <mergeCell ref="AE31:AE34"/>
    <mergeCell ref="AT27:AT30"/>
    <mergeCell ref="AU27:AU30"/>
    <mergeCell ref="AV27:AV30"/>
    <mergeCell ref="AW27:AW30"/>
    <mergeCell ref="AX27:AX30"/>
    <mergeCell ref="AY27:AY30"/>
    <mergeCell ref="AN27:AN30"/>
    <mergeCell ref="AO27:AO30"/>
    <mergeCell ref="AP27:AP30"/>
    <mergeCell ref="AQ27:AQ30"/>
    <mergeCell ref="AR27:AR30"/>
    <mergeCell ref="AS27:AS30"/>
    <mergeCell ref="AH27:AH30"/>
    <mergeCell ref="AZ35:AZ39"/>
    <mergeCell ref="BA35:BA39"/>
    <mergeCell ref="BB35:BB39"/>
    <mergeCell ref="BC35:BC39"/>
    <mergeCell ref="BD35:BD39"/>
    <mergeCell ref="A40:A43"/>
    <mergeCell ref="B40:E43"/>
    <mergeCell ref="AC40:AC43"/>
    <mergeCell ref="AE40:AE43"/>
    <mergeCell ref="AT35:AT39"/>
    <mergeCell ref="AU35:AU39"/>
    <mergeCell ref="AV35:AV39"/>
    <mergeCell ref="AW35:AW39"/>
    <mergeCell ref="AX35:AX39"/>
    <mergeCell ref="AY35:AY39"/>
    <mergeCell ref="AN35:AN39"/>
    <mergeCell ref="AO35:AO39"/>
    <mergeCell ref="AP35:AP39"/>
    <mergeCell ref="AQ35:AQ39"/>
    <mergeCell ref="AR35:AR39"/>
    <mergeCell ref="AS35:AS39"/>
    <mergeCell ref="AH35:AH39"/>
    <mergeCell ref="AI35:AI39"/>
    <mergeCell ref="AJ35:AJ39"/>
    <mergeCell ref="AK35:AK39"/>
    <mergeCell ref="AL35:AL39"/>
    <mergeCell ref="AM35:AM39"/>
    <mergeCell ref="E35:E39"/>
    <mergeCell ref="AC35:AC39"/>
    <mergeCell ref="AD35:AD39"/>
    <mergeCell ref="AE35:AE39"/>
    <mergeCell ref="AF35:AF39"/>
    <mergeCell ref="AF44:AF47"/>
    <mergeCell ref="AG44:AG47"/>
    <mergeCell ref="AR44:AR47"/>
    <mergeCell ref="BC44:BC47"/>
    <mergeCell ref="BD44:BD47"/>
    <mergeCell ref="A48:A52"/>
    <mergeCell ref="B48:B52"/>
    <mergeCell ref="C48:C52"/>
    <mergeCell ref="D48:D52"/>
    <mergeCell ref="AF40:AF43"/>
    <mergeCell ref="AG40:AG43"/>
    <mergeCell ref="AR40:AR43"/>
    <mergeCell ref="BC40:BC43"/>
    <mergeCell ref="BD40:BD43"/>
    <mergeCell ref="A44:A47"/>
    <mergeCell ref="B44:E47"/>
    <mergeCell ref="AC44:AC47"/>
    <mergeCell ref="AE44:AE47"/>
    <mergeCell ref="AZ48:AZ52"/>
    <mergeCell ref="BA48:BA52"/>
    <mergeCell ref="BB48:BB52"/>
    <mergeCell ref="BC48:BC52"/>
    <mergeCell ref="BD48:BD52"/>
    <mergeCell ref="A53:A57"/>
    <mergeCell ref="B53:B57"/>
    <mergeCell ref="C53:C57"/>
    <mergeCell ref="D53:D57"/>
    <mergeCell ref="AT48:AT52"/>
    <mergeCell ref="AU48:AU52"/>
    <mergeCell ref="AV48:AV52"/>
    <mergeCell ref="AW48:AW52"/>
    <mergeCell ref="AX48:AX52"/>
    <mergeCell ref="AY48:AY52"/>
    <mergeCell ref="AN48:AN52"/>
    <mergeCell ref="AO48:AO52"/>
    <mergeCell ref="AP48:AP52"/>
    <mergeCell ref="AQ48:AQ52"/>
    <mergeCell ref="AR48:AR52"/>
    <mergeCell ref="AS48:AS52"/>
    <mergeCell ref="AH48:AH52"/>
    <mergeCell ref="AI48:AI52"/>
    <mergeCell ref="AJ48:AJ52"/>
    <mergeCell ref="AK48:AK52"/>
    <mergeCell ref="AL48:AL52"/>
    <mergeCell ref="AM48:AM52"/>
    <mergeCell ref="E48:E52"/>
    <mergeCell ref="AC48:AC52"/>
    <mergeCell ref="AD48:AD52"/>
    <mergeCell ref="AE48:AE52"/>
    <mergeCell ref="AF48:AF52"/>
    <mergeCell ref="AG48:AG52"/>
    <mergeCell ref="A58:A62"/>
    <mergeCell ref="B58:B62"/>
    <mergeCell ref="C58:C62"/>
    <mergeCell ref="D58:D62"/>
    <mergeCell ref="AT53:AT57"/>
    <mergeCell ref="AU53:AU57"/>
    <mergeCell ref="AV53:AV57"/>
    <mergeCell ref="AW53:AW57"/>
    <mergeCell ref="AX53:AX57"/>
    <mergeCell ref="AY53:AY57"/>
    <mergeCell ref="AN53:AN57"/>
    <mergeCell ref="AO53:AO57"/>
    <mergeCell ref="AP53:AP57"/>
    <mergeCell ref="AQ53:AQ57"/>
    <mergeCell ref="AR53:AR57"/>
    <mergeCell ref="AS53:AS57"/>
    <mergeCell ref="AH53:AH57"/>
    <mergeCell ref="AI53:AI57"/>
    <mergeCell ref="AJ53:AJ57"/>
    <mergeCell ref="AK53:AK57"/>
    <mergeCell ref="AL53:AL57"/>
    <mergeCell ref="AM53:AM57"/>
    <mergeCell ref="E53:E57"/>
    <mergeCell ref="AC53:AC57"/>
    <mergeCell ref="AD53:AD57"/>
    <mergeCell ref="AE53:AE57"/>
    <mergeCell ref="AF53:AF57"/>
    <mergeCell ref="AG53:AG57"/>
    <mergeCell ref="AH58:AH62"/>
    <mergeCell ref="AI58:AI62"/>
    <mergeCell ref="AJ58:AJ62"/>
    <mergeCell ref="AK58:AK62"/>
    <mergeCell ref="AZ53:AZ57"/>
    <mergeCell ref="BA53:BA57"/>
    <mergeCell ref="BB53:BB57"/>
    <mergeCell ref="BC53:BC57"/>
    <mergeCell ref="BD53:BD57"/>
    <mergeCell ref="AI63:AI67"/>
    <mergeCell ref="AJ63:AJ67"/>
    <mergeCell ref="AK63:AK67"/>
    <mergeCell ref="AL63:AL67"/>
    <mergeCell ref="AM63:AM67"/>
    <mergeCell ref="E63:E67"/>
    <mergeCell ref="AC63:AC67"/>
    <mergeCell ref="AD63:AD67"/>
    <mergeCell ref="AE63:AE67"/>
    <mergeCell ref="AF63:AF67"/>
    <mergeCell ref="AG63:AG67"/>
    <mergeCell ref="AZ58:AZ62"/>
    <mergeCell ref="BA58:BA62"/>
    <mergeCell ref="BB58:BB62"/>
    <mergeCell ref="BC58:BC62"/>
    <mergeCell ref="BD58:BD62"/>
    <mergeCell ref="AZ63:AZ67"/>
    <mergeCell ref="BA63:BA67"/>
    <mergeCell ref="BB63:BB67"/>
    <mergeCell ref="AT58:AT62"/>
    <mergeCell ref="AU58:AU62"/>
    <mergeCell ref="AV58:AV62"/>
    <mergeCell ref="AW58:AW62"/>
    <mergeCell ref="AX58:AX62"/>
    <mergeCell ref="AY58:AY62"/>
    <mergeCell ref="AN58:AN62"/>
    <mergeCell ref="AO58:AO62"/>
    <mergeCell ref="AP58:AP62"/>
    <mergeCell ref="AQ58:AQ62"/>
    <mergeCell ref="AR58:AR62"/>
    <mergeCell ref="AS58:AS62"/>
    <mergeCell ref="AJ68:AJ72"/>
    <mergeCell ref="AK68:AK72"/>
    <mergeCell ref="AL68:AL72"/>
    <mergeCell ref="AM68:AM72"/>
    <mergeCell ref="E68:E72"/>
    <mergeCell ref="AC68:AC72"/>
    <mergeCell ref="AD68:AD72"/>
    <mergeCell ref="AE68:AE72"/>
    <mergeCell ref="AF68:AF72"/>
    <mergeCell ref="AG68:AG72"/>
    <mergeCell ref="AL58:AL62"/>
    <mergeCell ref="AM58:AM62"/>
    <mergeCell ref="E58:E62"/>
    <mergeCell ref="AC58:AC62"/>
    <mergeCell ref="AD58:AD62"/>
    <mergeCell ref="AE58:AE62"/>
    <mergeCell ref="AF58:AF62"/>
    <mergeCell ref="AG58:AG62"/>
    <mergeCell ref="BC63:BC67"/>
    <mergeCell ref="BD63:BD67"/>
    <mergeCell ref="A68:A72"/>
    <mergeCell ref="B68:B72"/>
    <mergeCell ref="C68:C72"/>
    <mergeCell ref="D68:D72"/>
    <mergeCell ref="AT63:AT67"/>
    <mergeCell ref="AU63:AU67"/>
    <mergeCell ref="AV63:AV67"/>
    <mergeCell ref="AW63:AW67"/>
    <mergeCell ref="AX63:AX67"/>
    <mergeCell ref="AY63:AY67"/>
    <mergeCell ref="AN63:AN67"/>
    <mergeCell ref="AO63:AO67"/>
    <mergeCell ref="AP63:AP67"/>
    <mergeCell ref="AQ63:AQ67"/>
    <mergeCell ref="AR63:AR67"/>
    <mergeCell ref="AS63:AS67"/>
    <mergeCell ref="AH63:AH67"/>
    <mergeCell ref="A63:A67"/>
    <mergeCell ref="B63:B67"/>
    <mergeCell ref="C63:C67"/>
    <mergeCell ref="D63:D67"/>
    <mergeCell ref="AF73:AF76"/>
    <mergeCell ref="AG73:AG76"/>
    <mergeCell ref="AR73:AR76"/>
    <mergeCell ref="BC73:BC76"/>
    <mergeCell ref="BD73:BD76"/>
    <mergeCell ref="A77:A80"/>
    <mergeCell ref="B77:B80"/>
    <mergeCell ref="C77:C80"/>
    <mergeCell ref="D77:D80"/>
    <mergeCell ref="AZ68:AZ72"/>
    <mergeCell ref="BA68:BA72"/>
    <mergeCell ref="BB68:BB72"/>
    <mergeCell ref="BC68:BC72"/>
    <mergeCell ref="BD68:BD72"/>
    <mergeCell ref="A73:A76"/>
    <mergeCell ref="B73:E76"/>
    <mergeCell ref="AC73:AC76"/>
    <mergeCell ref="AE73:AE76"/>
    <mergeCell ref="AT68:AT72"/>
    <mergeCell ref="AU68:AU72"/>
    <mergeCell ref="AV68:AV72"/>
    <mergeCell ref="AW68:AW72"/>
    <mergeCell ref="AX68:AX72"/>
    <mergeCell ref="AY68:AY72"/>
    <mergeCell ref="AN68:AN72"/>
    <mergeCell ref="AO68:AO72"/>
    <mergeCell ref="AP68:AP72"/>
    <mergeCell ref="AQ68:AQ72"/>
    <mergeCell ref="AR68:AR72"/>
    <mergeCell ref="AS68:AS72"/>
    <mergeCell ref="AH68:AH72"/>
    <mergeCell ref="AI68:AI72"/>
    <mergeCell ref="BA77:BA104"/>
    <mergeCell ref="BB77:BB104"/>
    <mergeCell ref="BC77:BC104"/>
    <mergeCell ref="BD77:BD104"/>
    <mergeCell ref="A81:A84"/>
    <mergeCell ref="B81:B84"/>
    <mergeCell ref="C81:C84"/>
    <mergeCell ref="D81:D84"/>
    <mergeCell ref="AT77:AT104"/>
    <mergeCell ref="AU77:AU104"/>
    <mergeCell ref="AV77:AV104"/>
    <mergeCell ref="AW77:AW104"/>
    <mergeCell ref="AX77:AX104"/>
    <mergeCell ref="AY77:AY104"/>
    <mergeCell ref="AN77:AN104"/>
    <mergeCell ref="AO77:AO104"/>
    <mergeCell ref="AP77:AP104"/>
    <mergeCell ref="AQ77:AQ104"/>
    <mergeCell ref="AR77:AR104"/>
    <mergeCell ref="AS77:AS104"/>
    <mergeCell ref="AH77:AH104"/>
    <mergeCell ref="AI77:AI104"/>
    <mergeCell ref="AJ77:AJ104"/>
    <mergeCell ref="AK77:AK104"/>
    <mergeCell ref="AL77:AL104"/>
    <mergeCell ref="AM77:AM104"/>
    <mergeCell ref="E77:E80"/>
    <mergeCell ref="AC77:AC80"/>
    <mergeCell ref="AD77:AD80"/>
    <mergeCell ref="AE77:AE80"/>
    <mergeCell ref="AF77:AF104"/>
    <mergeCell ref="AC95:AC99"/>
    <mergeCell ref="E105:E109"/>
    <mergeCell ref="AE95:AE98"/>
    <mergeCell ref="A100:A104"/>
    <mergeCell ref="B100:B104"/>
    <mergeCell ref="C100:C104"/>
    <mergeCell ref="D100:D104"/>
    <mergeCell ref="E100:E104"/>
    <mergeCell ref="AC100:AC104"/>
    <mergeCell ref="AD100:AD104"/>
    <mergeCell ref="AE100:AE103"/>
    <mergeCell ref="AG77:AG104"/>
    <mergeCell ref="E81:E84"/>
    <mergeCell ref="AC81:AC84"/>
    <mergeCell ref="AD81:AD84"/>
    <mergeCell ref="AE81:AE84"/>
    <mergeCell ref="AD90:AD94"/>
    <mergeCell ref="AE90:AE93"/>
    <mergeCell ref="A95:A99"/>
    <mergeCell ref="B95:B99"/>
    <mergeCell ref="C95:C99"/>
    <mergeCell ref="D95:D99"/>
    <mergeCell ref="BD110:BD114"/>
    <mergeCell ref="E95:E99"/>
    <mergeCell ref="AD110:AD114"/>
    <mergeCell ref="AE110:AE114"/>
    <mergeCell ref="AF110:AF114"/>
    <mergeCell ref="AG110:AG114"/>
    <mergeCell ref="AD95:AD99"/>
    <mergeCell ref="AC85:AC89"/>
    <mergeCell ref="AD85:AD89"/>
    <mergeCell ref="AE85:AE89"/>
    <mergeCell ref="A90:A94"/>
    <mergeCell ref="B90:B94"/>
    <mergeCell ref="C90:C94"/>
    <mergeCell ref="D90:D94"/>
    <mergeCell ref="E90:E94"/>
    <mergeCell ref="AC90:AC94"/>
    <mergeCell ref="A85:A89"/>
    <mergeCell ref="B85:B89"/>
    <mergeCell ref="C85:C89"/>
    <mergeCell ref="D85:D89"/>
    <mergeCell ref="E85:E89"/>
    <mergeCell ref="AZ77:AZ104"/>
    <mergeCell ref="AC105:AC109"/>
    <mergeCell ref="AD105:AD109"/>
    <mergeCell ref="AE105:AE109"/>
    <mergeCell ref="AF105:AF109"/>
    <mergeCell ref="AG105:AG109"/>
    <mergeCell ref="AH105:AH109"/>
    <mergeCell ref="A105:A109"/>
    <mergeCell ref="B105:B109"/>
    <mergeCell ref="C105:C109"/>
    <mergeCell ref="D105:D109"/>
    <mergeCell ref="AC110:AC114"/>
    <mergeCell ref="AH110:AH114"/>
    <mergeCell ref="BA105:BA109"/>
    <mergeCell ref="BB105:BB109"/>
    <mergeCell ref="BC105:BC109"/>
    <mergeCell ref="BD105:BD109"/>
    <mergeCell ref="A110:A114"/>
    <mergeCell ref="B110:B114"/>
    <mergeCell ref="C110:C114"/>
    <mergeCell ref="D110:D114"/>
    <mergeCell ref="E110:E114"/>
    <mergeCell ref="AU105:AU109"/>
    <mergeCell ref="AV105:AV109"/>
    <mergeCell ref="AW105:AW109"/>
    <mergeCell ref="AX105:AX109"/>
    <mergeCell ref="AY105:AY109"/>
    <mergeCell ref="AZ105:AZ109"/>
    <mergeCell ref="AO105:AO109"/>
    <mergeCell ref="AP105:AP109"/>
    <mergeCell ref="AQ105:AQ109"/>
    <mergeCell ref="AR105:AR109"/>
    <mergeCell ref="AS105:AS109"/>
    <mergeCell ref="AT105:AT109"/>
    <mergeCell ref="AI105:AI109"/>
    <mergeCell ref="AJ105:AJ109"/>
    <mergeCell ref="AK105:AK109"/>
    <mergeCell ref="AL105:AL109"/>
    <mergeCell ref="AM105:AM109"/>
    <mergeCell ref="AN105:AN109"/>
    <mergeCell ref="BA110:BA114"/>
    <mergeCell ref="BB110:BB114"/>
    <mergeCell ref="BC110:BC114"/>
    <mergeCell ref="AU110:AU114"/>
    <mergeCell ref="AV110:AV114"/>
    <mergeCell ref="AW110:AW114"/>
    <mergeCell ref="AX110:AX114"/>
    <mergeCell ref="AY110:AY114"/>
    <mergeCell ref="AZ110:AZ114"/>
    <mergeCell ref="AO110:AO114"/>
    <mergeCell ref="AP110:AP114"/>
    <mergeCell ref="AQ110:AQ114"/>
    <mergeCell ref="AR110:AR114"/>
    <mergeCell ref="AS110:AS114"/>
    <mergeCell ref="AT110:AT114"/>
    <mergeCell ref="AI110:AI114"/>
    <mergeCell ref="AJ110:AJ114"/>
    <mergeCell ref="AK110:AK114"/>
    <mergeCell ref="AL110:AL114"/>
    <mergeCell ref="AM110:AM114"/>
    <mergeCell ref="AN110:AN114"/>
    <mergeCell ref="AI115:AI118"/>
    <mergeCell ref="AJ115:AJ118"/>
    <mergeCell ref="AK115:AK118"/>
    <mergeCell ref="AL115:AL118"/>
    <mergeCell ref="AM115:AM118"/>
    <mergeCell ref="AN115:AN118"/>
    <mergeCell ref="AC115:AC118"/>
    <mergeCell ref="AD115:AD118"/>
    <mergeCell ref="AE115:AE118"/>
    <mergeCell ref="AF115:AF118"/>
    <mergeCell ref="AG115:AG118"/>
    <mergeCell ref="AH115:AH118"/>
    <mergeCell ref="AT119:AT122"/>
    <mergeCell ref="AI119:AI122"/>
    <mergeCell ref="AJ119:AJ122"/>
    <mergeCell ref="A115:A118"/>
    <mergeCell ref="B115:B118"/>
    <mergeCell ref="C115:C118"/>
    <mergeCell ref="D115:D118"/>
    <mergeCell ref="E115:E118"/>
    <mergeCell ref="BA115:BA118"/>
    <mergeCell ref="BB115:BB118"/>
    <mergeCell ref="BC115:BC118"/>
    <mergeCell ref="BD115:BD118"/>
    <mergeCell ref="AI123:AI126"/>
    <mergeCell ref="AJ123:AJ126"/>
    <mergeCell ref="AK123:AK126"/>
    <mergeCell ref="AL123:AL126"/>
    <mergeCell ref="AM123:AM126"/>
    <mergeCell ref="AN123:AN126"/>
    <mergeCell ref="AC123:AC126"/>
    <mergeCell ref="AD123:AD126"/>
    <mergeCell ref="AE123:AE126"/>
    <mergeCell ref="AF123:AF126"/>
    <mergeCell ref="AG123:AG126"/>
    <mergeCell ref="AH123:AH126"/>
    <mergeCell ref="BA119:BA122"/>
    <mergeCell ref="BB119:BB122"/>
    <mergeCell ref="BC119:BC122"/>
    <mergeCell ref="BD119:BD122"/>
    <mergeCell ref="AU115:AU118"/>
    <mergeCell ref="AV115:AV118"/>
    <mergeCell ref="AW115:AW118"/>
    <mergeCell ref="AX115:AX118"/>
    <mergeCell ref="AY115:AY118"/>
    <mergeCell ref="AZ115:AZ118"/>
    <mergeCell ref="AO115:AO118"/>
    <mergeCell ref="AP115:AP118"/>
    <mergeCell ref="AQ115:AQ118"/>
    <mergeCell ref="AR115:AR118"/>
    <mergeCell ref="AS115:AS118"/>
    <mergeCell ref="AT115:AT118"/>
    <mergeCell ref="A123:A126"/>
    <mergeCell ref="B123:B126"/>
    <mergeCell ref="C123:C126"/>
    <mergeCell ref="D123:D126"/>
    <mergeCell ref="E123:E126"/>
    <mergeCell ref="AU119:AU122"/>
    <mergeCell ref="AV119:AV122"/>
    <mergeCell ref="AW119:AW122"/>
    <mergeCell ref="AX119:AX122"/>
    <mergeCell ref="AY119:AY122"/>
    <mergeCell ref="AZ119:AZ122"/>
    <mergeCell ref="AO119:AO122"/>
    <mergeCell ref="AP119:AP122"/>
    <mergeCell ref="AQ119:AQ122"/>
    <mergeCell ref="AR119:AR122"/>
    <mergeCell ref="AS119:AS122"/>
    <mergeCell ref="AR127:AR130"/>
    <mergeCell ref="AK119:AK122"/>
    <mergeCell ref="AL119:AL122"/>
    <mergeCell ref="AM119:AM122"/>
    <mergeCell ref="AN119:AN122"/>
    <mergeCell ref="AC119:AC122"/>
    <mergeCell ref="AD119:AD122"/>
    <mergeCell ref="AE119:AE122"/>
    <mergeCell ref="AF119:AF122"/>
    <mergeCell ref="AG119:AG122"/>
    <mergeCell ref="AH119:AH122"/>
    <mergeCell ref="A119:A122"/>
    <mergeCell ref="B119:B122"/>
    <mergeCell ref="C119:C122"/>
    <mergeCell ref="D119:D122"/>
    <mergeCell ref="E119:E122"/>
    <mergeCell ref="BC127:BC130"/>
    <mergeCell ref="BD127:BD130"/>
    <mergeCell ref="A131:A134"/>
    <mergeCell ref="B131:B134"/>
    <mergeCell ref="C131:C134"/>
    <mergeCell ref="D131:D134"/>
    <mergeCell ref="E131:E134"/>
    <mergeCell ref="AC131:AC134"/>
    <mergeCell ref="BD135:BD138"/>
    <mergeCell ref="BA123:BA126"/>
    <mergeCell ref="BB123:BB126"/>
    <mergeCell ref="BC123:BC126"/>
    <mergeCell ref="BD123:BD126"/>
    <mergeCell ref="A127:A130"/>
    <mergeCell ref="B127:E130"/>
    <mergeCell ref="AC127:AC130"/>
    <mergeCell ref="AE127:AE130"/>
    <mergeCell ref="AF127:AF130"/>
    <mergeCell ref="AG127:AG130"/>
    <mergeCell ref="AU123:AU126"/>
    <mergeCell ref="AV123:AV126"/>
    <mergeCell ref="AW123:AW126"/>
    <mergeCell ref="AX123:AX126"/>
    <mergeCell ref="AY123:AY126"/>
    <mergeCell ref="AZ123:AZ126"/>
    <mergeCell ref="AO123:AO126"/>
    <mergeCell ref="AP123:AP126"/>
    <mergeCell ref="AQ123:AQ126"/>
    <mergeCell ref="AR123:AR126"/>
    <mergeCell ref="AS123:AS126"/>
    <mergeCell ref="AT123:AT126"/>
    <mergeCell ref="AF135:AF138"/>
    <mergeCell ref="A135:A138"/>
    <mergeCell ref="B135:E138"/>
    <mergeCell ref="AC135:AC138"/>
    <mergeCell ref="AE135:AE138"/>
    <mergeCell ref="BD131:BD134"/>
    <mergeCell ref="AD131:AD134"/>
    <mergeCell ref="AE131:AE134"/>
    <mergeCell ref="AF131:AF134"/>
    <mergeCell ref="AG131:AG134"/>
    <mergeCell ref="AR131:AR134"/>
    <mergeCell ref="BC131:BC134"/>
    <mergeCell ref="AX135:AX138"/>
    <mergeCell ref="AY135:AY138"/>
    <mergeCell ref="AZ135:AZ138"/>
    <mergeCell ref="BA135:BA138"/>
    <mergeCell ref="BB135:BB138"/>
    <mergeCell ref="BC135:BC138"/>
    <mergeCell ref="AR135:AR138"/>
    <mergeCell ref="AS135:AS138"/>
    <mergeCell ref="AT135:AT138"/>
    <mergeCell ref="AU135:AU138"/>
    <mergeCell ref="AV135:AV138"/>
    <mergeCell ref="AW135:AW138"/>
    <mergeCell ref="AL135:AL138"/>
    <mergeCell ref="AM135:AM138"/>
    <mergeCell ref="AN135:AN138"/>
    <mergeCell ref="AO135:AO138"/>
    <mergeCell ref="AP135:AP138"/>
    <mergeCell ref="AQ135:AQ138"/>
    <mergeCell ref="AG135:AG138"/>
    <mergeCell ref="AH135:AH138"/>
    <mergeCell ref="AI135:AI138"/>
    <mergeCell ref="AW148:AW152"/>
    <mergeCell ref="AX148:AX152"/>
    <mergeCell ref="AY148:AY152"/>
    <mergeCell ref="AZ148:AZ152"/>
    <mergeCell ref="AO148:AO152"/>
    <mergeCell ref="AP148:AP152"/>
    <mergeCell ref="A143:A147"/>
    <mergeCell ref="B143:B147"/>
    <mergeCell ref="C143:C147"/>
    <mergeCell ref="D143:D147"/>
    <mergeCell ref="E143:E147"/>
    <mergeCell ref="A139:A142"/>
    <mergeCell ref="B139:E142"/>
    <mergeCell ref="AC139:AC142"/>
    <mergeCell ref="AE139:AE142"/>
    <mergeCell ref="AF139:AF142"/>
    <mergeCell ref="AT143:AT147"/>
    <mergeCell ref="AI143:AI147"/>
    <mergeCell ref="AJ143:AJ147"/>
    <mergeCell ref="AK143:AK147"/>
    <mergeCell ref="AL143:AL147"/>
    <mergeCell ref="AM143:AM147"/>
    <mergeCell ref="AN143:AN147"/>
    <mergeCell ref="AC143:AC147"/>
    <mergeCell ref="AD143:AD147"/>
    <mergeCell ref="AE143:AE147"/>
    <mergeCell ref="AF143:AF147"/>
    <mergeCell ref="AG143:AG147"/>
    <mergeCell ref="AH143:AH147"/>
    <mergeCell ref="AG139:AG142"/>
    <mergeCell ref="AR139:AR142"/>
    <mergeCell ref="AU143:AU147"/>
    <mergeCell ref="AV143:AV147"/>
    <mergeCell ref="AW143:AW147"/>
    <mergeCell ref="AX143:AX147"/>
    <mergeCell ref="AY143:AY147"/>
    <mergeCell ref="AZ143:AZ147"/>
    <mergeCell ref="AO143:AO147"/>
    <mergeCell ref="AP143:AP147"/>
    <mergeCell ref="AQ143:AQ147"/>
    <mergeCell ref="AR143:AR147"/>
    <mergeCell ref="AS143:AS147"/>
    <mergeCell ref="AT148:AT152"/>
    <mergeCell ref="AJ135:AJ138"/>
    <mergeCell ref="AK135:AK138"/>
    <mergeCell ref="BC139:BC142"/>
    <mergeCell ref="BD139:BD142"/>
    <mergeCell ref="AI148:AI152"/>
    <mergeCell ref="AJ148:AJ152"/>
    <mergeCell ref="AK148:AK152"/>
    <mergeCell ref="AL148:AL152"/>
    <mergeCell ref="AM148:AM152"/>
    <mergeCell ref="AN148:AN152"/>
    <mergeCell ref="BA143:BA147"/>
    <mergeCell ref="BB143:BB147"/>
    <mergeCell ref="BC143:BC147"/>
    <mergeCell ref="BD143:BD147"/>
    <mergeCell ref="BA148:BA152"/>
    <mergeCell ref="BB148:BB152"/>
    <mergeCell ref="BC148:BC152"/>
    <mergeCell ref="BD148:BD152"/>
    <mergeCell ref="AU148:AU152"/>
    <mergeCell ref="AV148:AV152"/>
    <mergeCell ref="AJ153:AJ157"/>
    <mergeCell ref="AK153:AK157"/>
    <mergeCell ref="AL153:AL157"/>
    <mergeCell ref="AM153:AM157"/>
    <mergeCell ref="AN153:AN157"/>
    <mergeCell ref="AC153:AC157"/>
    <mergeCell ref="AD153:AD157"/>
    <mergeCell ref="AE153:AE157"/>
    <mergeCell ref="AF153:AF157"/>
    <mergeCell ref="AG153:AG157"/>
    <mergeCell ref="AH153:AH157"/>
    <mergeCell ref="A153:A157"/>
    <mergeCell ref="B153:B157"/>
    <mergeCell ref="C153:C157"/>
    <mergeCell ref="D153:D157"/>
    <mergeCell ref="E153:E157"/>
    <mergeCell ref="AS148:AS152"/>
    <mergeCell ref="AQ148:AQ152"/>
    <mergeCell ref="AR148:AR152"/>
    <mergeCell ref="A148:A152"/>
    <mergeCell ref="B148:B152"/>
    <mergeCell ref="C148:C152"/>
    <mergeCell ref="D148:D152"/>
    <mergeCell ref="E148:E152"/>
    <mergeCell ref="AC148:AC152"/>
    <mergeCell ref="AD148:AD152"/>
    <mergeCell ref="AE148:AE152"/>
    <mergeCell ref="AF148:AF152"/>
    <mergeCell ref="AG148:AG152"/>
    <mergeCell ref="AH148:AH152"/>
    <mergeCell ref="AK158:AK162"/>
    <mergeCell ref="AL158:AL162"/>
    <mergeCell ref="AM158:AM162"/>
    <mergeCell ref="AN158:AN162"/>
    <mergeCell ref="AC158:AC162"/>
    <mergeCell ref="AD158:AD162"/>
    <mergeCell ref="AE158:AE162"/>
    <mergeCell ref="AF158:AF162"/>
    <mergeCell ref="AG158:AG162"/>
    <mergeCell ref="AH158:AH162"/>
    <mergeCell ref="BA153:BA157"/>
    <mergeCell ref="BB153:BB157"/>
    <mergeCell ref="BC153:BC157"/>
    <mergeCell ref="BD153:BD157"/>
    <mergeCell ref="A158:A162"/>
    <mergeCell ref="B158:B162"/>
    <mergeCell ref="C158:C162"/>
    <mergeCell ref="D158:D162"/>
    <mergeCell ref="E158:E162"/>
    <mergeCell ref="AU153:AU157"/>
    <mergeCell ref="AV153:AV157"/>
    <mergeCell ref="AW153:AW157"/>
    <mergeCell ref="AX153:AX157"/>
    <mergeCell ref="AY153:AY157"/>
    <mergeCell ref="AZ153:AZ157"/>
    <mergeCell ref="AO153:AO157"/>
    <mergeCell ref="AP153:AP157"/>
    <mergeCell ref="AQ153:AQ157"/>
    <mergeCell ref="AR153:AR157"/>
    <mergeCell ref="AS153:AS157"/>
    <mergeCell ref="AT153:AT157"/>
    <mergeCell ref="AI153:AI157"/>
    <mergeCell ref="AL163:AL167"/>
    <mergeCell ref="AM163:AM167"/>
    <mergeCell ref="AN163:AN167"/>
    <mergeCell ref="AC163:AC167"/>
    <mergeCell ref="AD163:AD167"/>
    <mergeCell ref="AE163:AE167"/>
    <mergeCell ref="AF163:AF167"/>
    <mergeCell ref="AG163:AG167"/>
    <mergeCell ref="AH163:AH167"/>
    <mergeCell ref="BA158:BA162"/>
    <mergeCell ref="BB158:BB162"/>
    <mergeCell ref="BC158:BC162"/>
    <mergeCell ref="BD158:BD162"/>
    <mergeCell ref="A163:A167"/>
    <mergeCell ref="B163:B167"/>
    <mergeCell ref="C163:C167"/>
    <mergeCell ref="D163:D167"/>
    <mergeCell ref="E163:E167"/>
    <mergeCell ref="AU158:AU162"/>
    <mergeCell ref="AV158:AV162"/>
    <mergeCell ref="AW158:AW162"/>
    <mergeCell ref="AX158:AX162"/>
    <mergeCell ref="AY158:AY162"/>
    <mergeCell ref="AZ158:AZ162"/>
    <mergeCell ref="AO158:AO162"/>
    <mergeCell ref="AP158:AP162"/>
    <mergeCell ref="AQ158:AQ162"/>
    <mergeCell ref="AR158:AR162"/>
    <mergeCell ref="AS158:AS162"/>
    <mergeCell ref="AT158:AT162"/>
    <mergeCell ref="AI158:AI162"/>
    <mergeCell ref="AJ158:AJ162"/>
    <mergeCell ref="AM168:AM172"/>
    <mergeCell ref="AN168:AN172"/>
    <mergeCell ref="AC168:AC172"/>
    <mergeCell ref="AD168:AD172"/>
    <mergeCell ref="AE168:AE172"/>
    <mergeCell ref="AF168:AF172"/>
    <mergeCell ref="AG168:AG172"/>
    <mergeCell ref="AH168:AH172"/>
    <mergeCell ref="BA163:BA167"/>
    <mergeCell ref="BB163:BB167"/>
    <mergeCell ref="BC163:BC167"/>
    <mergeCell ref="BD163:BD167"/>
    <mergeCell ref="A168:A172"/>
    <mergeCell ref="B168:B172"/>
    <mergeCell ref="C168:C172"/>
    <mergeCell ref="D168:D172"/>
    <mergeCell ref="E168:E172"/>
    <mergeCell ref="AU163:AU167"/>
    <mergeCell ref="AV163:AV167"/>
    <mergeCell ref="AW163:AW167"/>
    <mergeCell ref="AX163:AX167"/>
    <mergeCell ref="AY163:AY167"/>
    <mergeCell ref="AZ163:AZ167"/>
    <mergeCell ref="AO163:AO167"/>
    <mergeCell ref="AP163:AP167"/>
    <mergeCell ref="AQ163:AQ167"/>
    <mergeCell ref="AR163:AR167"/>
    <mergeCell ref="AS163:AS167"/>
    <mergeCell ref="AT163:AT167"/>
    <mergeCell ref="AI163:AI167"/>
    <mergeCell ref="AJ163:AJ167"/>
    <mergeCell ref="AK163:AK167"/>
    <mergeCell ref="AN173:AN177"/>
    <mergeCell ref="AC173:AC177"/>
    <mergeCell ref="AD173:AD177"/>
    <mergeCell ref="AE173:AE177"/>
    <mergeCell ref="AF173:AF177"/>
    <mergeCell ref="AG173:AG177"/>
    <mergeCell ref="AH173:AH177"/>
    <mergeCell ref="BA168:BA172"/>
    <mergeCell ref="BB168:BB172"/>
    <mergeCell ref="BC168:BC172"/>
    <mergeCell ref="BD168:BD172"/>
    <mergeCell ref="A173:A177"/>
    <mergeCell ref="B173:B177"/>
    <mergeCell ref="C173:C177"/>
    <mergeCell ref="D173:D177"/>
    <mergeCell ref="E173:E177"/>
    <mergeCell ref="AU168:AU172"/>
    <mergeCell ref="AV168:AV172"/>
    <mergeCell ref="AW168:AW172"/>
    <mergeCell ref="AX168:AX172"/>
    <mergeCell ref="AY168:AY172"/>
    <mergeCell ref="AZ168:AZ172"/>
    <mergeCell ref="AO168:AO172"/>
    <mergeCell ref="AP168:AP172"/>
    <mergeCell ref="AQ168:AQ172"/>
    <mergeCell ref="AR168:AR172"/>
    <mergeCell ref="AS168:AS172"/>
    <mergeCell ref="AT168:AT172"/>
    <mergeCell ref="AI168:AI172"/>
    <mergeCell ref="AJ168:AJ172"/>
    <mergeCell ref="AK168:AK172"/>
    <mergeCell ref="AL168:AL172"/>
    <mergeCell ref="AC178:AC182"/>
    <mergeCell ref="AD178:AD182"/>
    <mergeCell ref="AE178:AE182"/>
    <mergeCell ref="AF178:AF182"/>
    <mergeCell ref="AG178:AG182"/>
    <mergeCell ref="AH178:AH182"/>
    <mergeCell ref="BA173:BA177"/>
    <mergeCell ref="BB173:BB177"/>
    <mergeCell ref="BC173:BC177"/>
    <mergeCell ref="BD173:BD177"/>
    <mergeCell ref="A178:A182"/>
    <mergeCell ref="B178:B182"/>
    <mergeCell ref="C178:C182"/>
    <mergeCell ref="D178:D182"/>
    <mergeCell ref="E178:E182"/>
    <mergeCell ref="AU173:AU177"/>
    <mergeCell ref="AV173:AV177"/>
    <mergeCell ref="AW173:AW177"/>
    <mergeCell ref="AX173:AX177"/>
    <mergeCell ref="AY173:AY177"/>
    <mergeCell ref="AZ173:AZ177"/>
    <mergeCell ref="AO173:AO177"/>
    <mergeCell ref="AP173:AP177"/>
    <mergeCell ref="AQ173:AQ177"/>
    <mergeCell ref="AR173:AR177"/>
    <mergeCell ref="AS173:AS177"/>
    <mergeCell ref="AT173:AT177"/>
    <mergeCell ref="AI173:AI177"/>
    <mergeCell ref="AJ173:AJ177"/>
    <mergeCell ref="AK173:AK177"/>
    <mergeCell ref="AL173:AL177"/>
    <mergeCell ref="AM173:AM177"/>
    <mergeCell ref="AD183:AD187"/>
    <mergeCell ref="AE183:AE187"/>
    <mergeCell ref="AF183:AF187"/>
    <mergeCell ref="AG183:AG187"/>
    <mergeCell ref="AH183:AH187"/>
    <mergeCell ref="BA178:BA182"/>
    <mergeCell ref="BB178:BB182"/>
    <mergeCell ref="BC178:BC182"/>
    <mergeCell ref="BD178:BD182"/>
    <mergeCell ref="A183:A187"/>
    <mergeCell ref="B183:B187"/>
    <mergeCell ref="C183:C187"/>
    <mergeCell ref="D183:D187"/>
    <mergeCell ref="E183:E187"/>
    <mergeCell ref="AU178:AU182"/>
    <mergeCell ref="AV178:AV182"/>
    <mergeCell ref="AW178:AW182"/>
    <mergeCell ref="AX178:AX182"/>
    <mergeCell ref="AY178:AY182"/>
    <mergeCell ref="AZ178:AZ182"/>
    <mergeCell ref="AO178:AO182"/>
    <mergeCell ref="AP178:AP182"/>
    <mergeCell ref="AQ178:AQ182"/>
    <mergeCell ref="AR178:AR182"/>
    <mergeCell ref="AS178:AS182"/>
    <mergeCell ref="AT178:AT182"/>
    <mergeCell ref="AI178:AI182"/>
    <mergeCell ref="AJ178:AJ182"/>
    <mergeCell ref="AK178:AK182"/>
    <mergeCell ref="AL178:AL182"/>
    <mergeCell ref="AM178:AM182"/>
    <mergeCell ref="AN178:AN182"/>
    <mergeCell ref="AE188:AE192"/>
    <mergeCell ref="AF188:AF192"/>
    <mergeCell ref="AG188:AG192"/>
    <mergeCell ref="AH188:AH192"/>
    <mergeCell ref="BA183:BA187"/>
    <mergeCell ref="BB183:BB187"/>
    <mergeCell ref="BC183:BC187"/>
    <mergeCell ref="BD183:BD187"/>
    <mergeCell ref="A188:A192"/>
    <mergeCell ref="B188:B192"/>
    <mergeCell ref="C188:C192"/>
    <mergeCell ref="D188:D192"/>
    <mergeCell ref="E188:E192"/>
    <mergeCell ref="AU183:AU187"/>
    <mergeCell ref="AV183:AV187"/>
    <mergeCell ref="AW183:AW187"/>
    <mergeCell ref="AX183:AX187"/>
    <mergeCell ref="AY183:AY187"/>
    <mergeCell ref="AZ183:AZ187"/>
    <mergeCell ref="AO183:AO187"/>
    <mergeCell ref="AP183:AP187"/>
    <mergeCell ref="AQ183:AQ187"/>
    <mergeCell ref="AR183:AR187"/>
    <mergeCell ref="AS183:AS187"/>
    <mergeCell ref="AT183:AT187"/>
    <mergeCell ref="AI183:AI187"/>
    <mergeCell ref="AJ183:AJ187"/>
    <mergeCell ref="AK183:AK187"/>
    <mergeCell ref="AL183:AL187"/>
    <mergeCell ref="AM183:AM187"/>
    <mergeCell ref="AN183:AN187"/>
    <mergeCell ref="AC183:AC187"/>
    <mergeCell ref="AF193:AF197"/>
    <mergeCell ref="AG193:AG197"/>
    <mergeCell ref="AH193:AH197"/>
    <mergeCell ref="BA188:BA192"/>
    <mergeCell ref="BB188:BB192"/>
    <mergeCell ref="BC188:BC192"/>
    <mergeCell ref="BD188:BD192"/>
    <mergeCell ref="A193:A197"/>
    <mergeCell ref="B193:B197"/>
    <mergeCell ref="C193:C197"/>
    <mergeCell ref="D193:D197"/>
    <mergeCell ref="E193:E197"/>
    <mergeCell ref="AU188:AU192"/>
    <mergeCell ref="AV188:AV192"/>
    <mergeCell ref="AW188:AW192"/>
    <mergeCell ref="AX188:AX192"/>
    <mergeCell ref="AY188:AY192"/>
    <mergeCell ref="AZ188:AZ192"/>
    <mergeCell ref="AO188:AO192"/>
    <mergeCell ref="AP188:AP192"/>
    <mergeCell ref="AQ188:AQ192"/>
    <mergeCell ref="AR188:AR192"/>
    <mergeCell ref="AS188:AS192"/>
    <mergeCell ref="AT188:AT192"/>
    <mergeCell ref="AI188:AI192"/>
    <mergeCell ref="AJ188:AJ192"/>
    <mergeCell ref="AK188:AK192"/>
    <mergeCell ref="AL188:AL192"/>
    <mergeCell ref="AM188:AM192"/>
    <mergeCell ref="AN188:AN192"/>
    <mergeCell ref="AC188:AC192"/>
    <mergeCell ref="AD188:AD192"/>
    <mergeCell ref="AG198:AG202"/>
    <mergeCell ref="AH198:AH202"/>
    <mergeCell ref="BA193:BA197"/>
    <mergeCell ref="BB193:BB197"/>
    <mergeCell ref="BC193:BC197"/>
    <mergeCell ref="BD193:BD197"/>
    <mergeCell ref="A198:A202"/>
    <mergeCell ref="B198:B202"/>
    <mergeCell ref="C198:C202"/>
    <mergeCell ref="D198:D202"/>
    <mergeCell ref="E198:E202"/>
    <mergeCell ref="AU193:AU197"/>
    <mergeCell ref="AV193:AV197"/>
    <mergeCell ref="AW193:AW197"/>
    <mergeCell ref="AX193:AX197"/>
    <mergeCell ref="AY193:AY197"/>
    <mergeCell ref="AZ193:AZ197"/>
    <mergeCell ref="AO193:AO197"/>
    <mergeCell ref="AP193:AP197"/>
    <mergeCell ref="AQ193:AQ197"/>
    <mergeCell ref="AR193:AR197"/>
    <mergeCell ref="AS193:AS197"/>
    <mergeCell ref="AT193:AT197"/>
    <mergeCell ref="AI193:AI197"/>
    <mergeCell ref="AJ193:AJ197"/>
    <mergeCell ref="AK193:AK197"/>
    <mergeCell ref="AL193:AL197"/>
    <mergeCell ref="AM193:AM197"/>
    <mergeCell ref="AN193:AN197"/>
    <mergeCell ref="AC193:AC197"/>
    <mergeCell ref="AD193:AD197"/>
    <mergeCell ref="AE193:AE197"/>
    <mergeCell ref="AH203:AH207"/>
    <mergeCell ref="BA198:BA202"/>
    <mergeCell ref="BB198:BB202"/>
    <mergeCell ref="BC198:BC202"/>
    <mergeCell ref="BD198:BD202"/>
    <mergeCell ref="A203:A207"/>
    <mergeCell ref="B203:B207"/>
    <mergeCell ref="C203:C207"/>
    <mergeCell ref="D203:D207"/>
    <mergeCell ref="E203:E207"/>
    <mergeCell ref="AU198:AU202"/>
    <mergeCell ref="AV198:AV202"/>
    <mergeCell ref="AW198:AW202"/>
    <mergeCell ref="AX198:AX202"/>
    <mergeCell ref="AY198:AY202"/>
    <mergeCell ref="AZ198:AZ202"/>
    <mergeCell ref="AO198:AO202"/>
    <mergeCell ref="AP198:AP202"/>
    <mergeCell ref="AQ198:AQ202"/>
    <mergeCell ref="AR198:AR202"/>
    <mergeCell ref="AS198:AS202"/>
    <mergeCell ref="AT198:AT202"/>
    <mergeCell ref="AI198:AI202"/>
    <mergeCell ref="AJ198:AJ202"/>
    <mergeCell ref="AK198:AK202"/>
    <mergeCell ref="AL198:AL202"/>
    <mergeCell ref="AM198:AM202"/>
    <mergeCell ref="AN198:AN202"/>
    <mergeCell ref="AC198:AC202"/>
    <mergeCell ref="AD198:AD202"/>
    <mergeCell ref="AE198:AE202"/>
    <mergeCell ref="AF198:AF202"/>
    <mergeCell ref="BA203:BA207"/>
    <mergeCell ref="BB203:BB207"/>
    <mergeCell ref="BC203:BC207"/>
    <mergeCell ref="BD203:BD207"/>
    <mergeCell ref="A208:A212"/>
    <mergeCell ref="B208:B212"/>
    <mergeCell ref="C208:C212"/>
    <mergeCell ref="D208:D212"/>
    <mergeCell ref="E208:E212"/>
    <mergeCell ref="AU203:AU207"/>
    <mergeCell ref="AV203:AV207"/>
    <mergeCell ref="AW203:AW207"/>
    <mergeCell ref="AX203:AX207"/>
    <mergeCell ref="AY203:AY207"/>
    <mergeCell ref="AZ203:AZ207"/>
    <mergeCell ref="AO203:AO207"/>
    <mergeCell ref="AP203:AP207"/>
    <mergeCell ref="AQ203:AQ207"/>
    <mergeCell ref="AR203:AR207"/>
    <mergeCell ref="AS203:AS207"/>
    <mergeCell ref="AT203:AT207"/>
    <mergeCell ref="AI203:AI207"/>
    <mergeCell ref="AJ203:AJ207"/>
    <mergeCell ref="AK203:AK207"/>
    <mergeCell ref="AL203:AL207"/>
    <mergeCell ref="AM203:AM207"/>
    <mergeCell ref="AN203:AN207"/>
    <mergeCell ref="AC203:AC207"/>
    <mergeCell ref="AD203:AD207"/>
    <mergeCell ref="AE203:AE207"/>
    <mergeCell ref="AF203:AF207"/>
    <mergeCell ref="AG203:AG207"/>
    <mergeCell ref="A213:A217"/>
    <mergeCell ref="B213:B217"/>
    <mergeCell ref="C213:C217"/>
    <mergeCell ref="D213:D217"/>
    <mergeCell ref="E213:E217"/>
    <mergeCell ref="AU208:AU212"/>
    <mergeCell ref="AV208:AV212"/>
    <mergeCell ref="AW208:AW212"/>
    <mergeCell ref="AX208:AX212"/>
    <mergeCell ref="AY208:AY212"/>
    <mergeCell ref="AZ208:AZ212"/>
    <mergeCell ref="AO208:AO212"/>
    <mergeCell ref="AP208:AP212"/>
    <mergeCell ref="AQ208:AQ212"/>
    <mergeCell ref="AR208:AR212"/>
    <mergeCell ref="AS208:AS212"/>
    <mergeCell ref="AT208:AT212"/>
    <mergeCell ref="AI208:AI212"/>
    <mergeCell ref="AJ208:AJ212"/>
    <mergeCell ref="AK208:AK212"/>
    <mergeCell ref="AL208:AL212"/>
    <mergeCell ref="AM208:AM212"/>
    <mergeCell ref="AN208:AN212"/>
    <mergeCell ref="AC208:AC212"/>
    <mergeCell ref="AD208:AD212"/>
    <mergeCell ref="AE208:AE212"/>
    <mergeCell ref="AF208:AF212"/>
    <mergeCell ref="AG208:AG212"/>
    <mergeCell ref="AH208:AH212"/>
    <mergeCell ref="AT213:AT217"/>
    <mergeCell ref="AS213:AS217"/>
    <mergeCell ref="BC208:BC212"/>
    <mergeCell ref="BD208:BD212"/>
    <mergeCell ref="AI218:AI222"/>
    <mergeCell ref="AJ218:AJ222"/>
    <mergeCell ref="AK218:AK222"/>
    <mergeCell ref="AL218:AL222"/>
    <mergeCell ref="AM218:AM222"/>
    <mergeCell ref="AN218:AN222"/>
    <mergeCell ref="AC218:AC222"/>
    <mergeCell ref="AD218:AD222"/>
    <mergeCell ref="AE218:AE222"/>
    <mergeCell ref="AF218:AF222"/>
    <mergeCell ref="AG218:AG222"/>
    <mergeCell ref="AH218:AH222"/>
    <mergeCell ref="BA213:BA217"/>
    <mergeCell ref="BB213:BB217"/>
    <mergeCell ref="BC213:BC217"/>
    <mergeCell ref="BD213:BD217"/>
    <mergeCell ref="BA218:BA222"/>
    <mergeCell ref="BB218:BB222"/>
    <mergeCell ref="AU213:AU217"/>
    <mergeCell ref="AV213:AV217"/>
    <mergeCell ref="AW213:AW217"/>
    <mergeCell ref="AX213:AX217"/>
    <mergeCell ref="AY213:AY217"/>
    <mergeCell ref="AZ213:AZ217"/>
    <mergeCell ref="AO213:AO217"/>
    <mergeCell ref="AP213:AP217"/>
    <mergeCell ref="AQ213:AQ217"/>
    <mergeCell ref="AR213:AR217"/>
    <mergeCell ref="AF223:AF227"/>
    <mergeCell ref="AG223:AG227"/>
    <mergeCell ref="AH223:AH227"/>
    <mergeCell ref="AK213:AK217"/>
    <mergeCell ref="AL213:AL217"/>
    <mergeCell ref="AM213:AM217"/>
    <mergeCell ref="AN213:AN217"/>
    <mergeCell ref="AC213:AC217"/>
    <mergeCell ref="AD213:AD217"/>
    <mergeCell ref="AE213:AE217"/>
    <mergeCell ref="AF213:AF217"/>
    <mergeCell ref="AG213:AG217"/>
    <mergeCell ref="AH213:AH217"/>
    <mergeCell ref="AI213:AI217"/>
    <mergeCell ref="AJ213:AJ217"/>
    <mergeCell ref="BA208:BA212"/>
    <mergeCell ref="BB208:BB212"/>
    <mergeCell ref="BC218:BC222"/>
    <mergeCell ref="BD218:BD222"/>
    <mergeCell ref="A223:A227"/>
    <mergeCell ref="B223:B227"/>
    <mergeCell ref="C223:C227"/>
    <mergeCell ref="D223:D227"/>
    <mergeCell ref="E223:E227"/>
    <mergeCell ref="AU218:AU222"/>
    <mergeCell ref="AV218:AV222"/>
    <mergeCell ref="AW218:AW222"/>
    <mergeCell ref="AX218:AX222"/>
    <mergeCell ref="AY218:AY222"/>
    <mergeCell ref="AZ218:AZ222"/>
    <mergeCell ref="AO218:AO222"/>
    <mergeCell ref="AP218:AP222"/>
    <mergeCell ref="AQ218:AQ222"/>
    <mergeCell ref="AR218:AR222"/>
    <mergeCell ref="AS218:AS222"/>
    <mergeCell ref="AT218:AT222"/>
    <mergeCell ref="A218:A222"/>
    <mergeCell ref="B218:B222"/>
    <mergeCell ref="C218:C222"/>
    <mergeCell ref="D218:D222"/>
    <mergeCell ref="E218:E222"/>
    <mergeCell ref="AJ223:AJ227"/>
    <mergeCell ref="AK223:AK227"/>
    <mergeCell ref="AL223:AL227"/>
    <mergeCell ref="AM223:AM227"/>
    <mergeCell ref="AN223:AN227"/>
    <mergeCell ref="AC223:AC227"/>
    <mergeCell ref="AD223:AD227"/>
    <mergeCell ref="AE223:AE227"/>
    <mergeCell ref="AR228:AR231"/>
    <mergeCell ref="BC228:BC231"/>
    <mergeCell ref="BD228:BD231"/>
    <mergeCell ref="A232:A235"/>
    <mergeCell ref="B232:B235"/>
    <mergeCell ref="C232:C235"/>
    <mergeCell ref="D232:D235"/>
    <mergeCell ref="E232:E235"/>
    <mergeCell ref="AC232:AC235"/>
    <mergeCell ref="BA223:BA227"/>
    <mergeCell ref="BB223:BB227"/>
    <mergeCell ref="BC223:BC227"/>
    <mergeCell ref="BD223:BD227"/>
    <mergeCell ref="A228:A231"/>
    <mergeCell ref="B228:E231"/>
    <mergeCell ref="AC228:AC231"/>
    <mergeCell ref="AE228:AE231"/>
    <mergeCell ref="AF228:AF231"/>
    <mergeCell ref="AG228:AG231"/>
    <mergeCell ref="AU223:AU227"/>
    <mergeCell ref="AV223:AV227"/>
    <mergeCell ref="AW223:AW227"/>
    <mergeCell ref="AX223:AX227"/>
    <mergeCell ref="AY223:AY227"/>
    <mergeCell ref="AZ223:AZ227"/>
    <mergeCell ref="AO223:AO227"/>
    <mergeCell ref="AP223:AP227"/>
    <mergeCell ref="AQ223:AQ227"/>
    <mergeCell ref="AR223:AR227"/>
    <mergeCell ref="AS223:AS227"/>
    <mergeCell ref="AT223:AT227"/>
    <mergeCell ref="AI223:AI227"/>
    <mergeCell ref="AF236:AF239"/>
    <mergeCell ref="AG236:AG239"/>
    <mergeCell ref="AR236:AR239"/>
    <mergeCell ref="BC236:BC239"/>
    <mergeCell ref="BD236:BD239"/>
    <mergeCell ref="A240:A243"/>
    <mergeCell ref="B240:B243"/>
    <mergeCell ref="C240:C243"/>
    <mergeCell ref="D240:D243"/>
    <mergeCell ref="BD232:BD235"/>
    <mergeCell ref="A236:A239"/>
    <mergeCell ref="B236:B239"/>
    <mergeCell ref="C236:C239"/>
    <mergeCell ref="D236:D239"/>
    <mergeCell ref="E236:E239"/>
    <mergeCell ref="AC236:AC239"/>
    <mergeCell ref="AD236:AD239"/>
    <mergeCell ref="AE236:AE239"/>
    <mergeCell ref="AD232:AD235"/>
    <mergeCell ref="AE232:AE235"/>
    <mergeCell ref="AF232:AF235"/>
    <mergeCell ref="AG232:AG235"/>
    <mergeCell ref="AR232:AR235"/>
    <mergeCell ref="BC232:BC235"/>
    <mergeCell ref="BD244:BD247"/>
    <mergeCell ref="A248:A251"/>
    <mergeCell ref="B248:B251"/>
    <mergeCell ref="C248:C251"/>
    <mergeCell ref="D248:D251"/>
    <mergeCell ref="E248:E251"/>
    <mergeCell ref="AC248:AC251"/>
    <mergeCell ref="AD248:AD251"/>
    <mergeCell ref="AE248:AE251"/>
    <mergeCell ref="AD244:AD247"/>
    <mergeCell ref="AE244:AE247"/>
    <mergeCell ref="AF244:AF247"/>
    <mergeCell ref="AG244:AG247"/>
    <mergeCell ref="AR244:AR247"/>
    <mergeCell ref="BC244:BC247"/>
    <mergeCell ref="AR240:AR243"/>
    <mergeCell ref="BC240:BC243"/>
    <mergeCell ref="BD240:BD243"/>
    <mergeCell ref="A244:A247"/>
    <mergeCell ref="B244:B247"/>
    <mergeCell ref="C244:C247"/>
    <mergeCell ref="D244:D247"/>
    <mergeCell ref="E244:E247"/>
    <mergeCell ref="AC244:AC247"/>
    <mergeCell ref="E240:E243"/>
    <mergeCell ref="AC240:AC243"/>
    <mergeCell ref="AD240:AD243"/>
    <mergeCell ref="AE240:AE243"/>
    <mergeCell ref="AF240:AF243"/>
    <mergeCell ref="AG240:AG243"/>
    <mergeCell ref="AR252:AR255"/>
    <mergeCell ref="BC252:BC255"/>
    <mergeCell ref="BD252:BD255"/>
    <mergeCell ref="A256:A259"/>
    <mergeCell ref="B256:B259"/>
    <mergeCell ref="C256:C259"/>
    <mergeCell ref="D256:D259"/>
    <mergeCell ref="E256:E259"/>
    <mergeCell ref="AC256:AC259"/>
    <mergeCell ref="E252:E255"/>
    <mergeCell ref="AC252:AC255"/>
    <mergeCell ref="AD252:AD255"/>
    <mergeCell ref="AE252:AE255"/>
    <mergeCell ref="AF252:AF255"/>
    <mergeCell ref="AG252:AG255"/>
    <mergeCell ref="AF248:AF251"/>
    <mergeCell ref="AG248:AG251"/>
    <mergeCell ref="AR248:AR251"/>
    <mergeCell ref="BC248:BC251"/>
    <mergeCell ref="BD248:BD251"/>
    <mergeCell ref="A252:A255"/>
    <mergeCell ref="B252:B255"/>
    <mergeCell ref="C252:C255"/>
    <mergeCell ref="D252:D255"/>
    <mergeCell ref="AP260:AP264"/>
    <mergeCell ref="AQ260:AQ264"/>
    <mergeCell ref="AF260:AF264"/>
    <mergeCell ref="AG260:AG264"/>
    <mergeCell ref="AH260:AH264"/>
    <mergeCell ref="AI260:AI264"/>
    <mergeCell ref="AJ260:AJ264"/>
    <mergeCell ref="AK260:AK264"/>
    <mergeCell ref="BD256:BD259"/>
    <mergeCell ref="A260:A264"/>
    <mergeCell ref="B260:B264"/>
    <mergeCell ref="C260:C264"/>
    <mergeCell ref="D260:D264"/>
    <mergeCell ref="E260:E264"/>
    <mergeCell ref="AC260:AC264"/>
    <mergeCell ref="AD260:AD264"/>
    <mergeCell ref="AE260:AE264"/>
    <mergeCell ref="AD256:AD259"/>
    <mergeCell ref="AE256:AE259"/>
    <mergeCell ref="AF256:AF259"/>
    <mergeCell ref="AG256:AG259"/>
    <mergeCell ref="AR256:AR259"/>
    <mergeCell ref="BC256:BC259"/>
    <mergeCell ref="AQ265:AQ269"/>
    <mergeCell ref="AF265:AF269"/>
    <mergeCell ref="AG265:AG269"/>
    <mergeCell ref="AH265:AH269"/>
    <mergeCell ref="AI265:AI269"/>
    <mergeCell ref="AJ265:AJ269"/>
    <mergeCell ref="AK265:AK269"/>
    <mergeCell ref="BD260:BD264"/>
    <mergeCell ref="A265:A269"/>
    <mergeCell ref="B265:B269"/>
    <mergeCell ref="C265:C269"/>
    <mergeCell ref="D265:D269"/>
    <mergeCell ref="E265:E269"/>
    <mergeCell ref="AC265:AC269"/>
    <mergeCell ref="AD265:AD269"/>
    <mergeCell ref="AE265:AE269"/>
    <mergeCell ref="AX260:AX264"/>
    <mergeCell ref="AY260:AY264"/>
    <mergeCell ref="AZ260:AZ264"/>
    <mergeCell ref="BA260:BA264"/>
    <mergeCell ref="BB260:BB264"/>
    <mergeCell ref="BC260:BC264"/>
    <mergeCell ref="AR260:AR264"/>
    <mergeCell ref="AS260:AS264"/>
    <mergeCell ref="AT260:AT264"/>
    <mergeCell ref="AU260:AU264"/>
    <mergeCell ref="AV260:AV264"/>
    <mergeCell ref="AW260:AW264"/>
    <mergeCell ref="AL260:AL264"/>
    <mergeCell ref="AM260:AM264"/>
    <mergeCell ref="AN260:AN264"/>
    <mergeCell ref="AO260:AO264"/>
    <mergeCell ref="AF270:AF274"/>
    <mergeCell ref="AG270:AG274"/>
    <mergeCell ref="AH270:AH274"/>
    <mergeCell ref="AI270:AI274"/>
    <mergeCell ref="AJ270:AJ274"/>
    <mergeCell ref="AK270:AK274"/>
    <mergeCell ref="BD265:BD269"/>
    <mergeCell ref="A270:A274"/>
    <mergeCell ref="B270:B274"/>
    <mergeCell ref="C270:C274"/>
    <mergeCell ref="D270:D274"/>
    <mergeCell ref="E270:E274"/>
    <mergeCell ref="AC270:AC274"/>
    <mergeCell ref="AD270:AD274"/>
    <mergeCell ref="AE270:AE274"/>
    <mergeCell ref="AX265:AX269"/>
    <mergeCell ref="AY265:AY269"/>
    <mergeCell ref="AZ265:AZ269"/>
    <mergeCell ref="BA265:BA269"/>
    <mergeCell ref="BB265:BB269"/>
    <mergeCell ref="BC265:BC269"/>
    <mergeCell ref="AR265:AR269"/>
    <mergeCell ref="AS265:AS269"/>
    <mergeCell ref="AT265:AT269"/>
    <mergeCell ref="AU265:AU269"/>
    <mergeCell ref="AV265:AV269"/>
    <mergeCell ref="AW265:AW269"/>
    <mergeCell ref="AL265:AL269"/>
    <mergeCell ref="AM265:AM269"/>
    <mergeCell ref="AN265:AN269"/>
    <mergeCell ref="AO265:AO269"/>
    <mergeCell ref="AP265:AP269"/>
    <mergeCell ref="AG275:AG279"/>
    <mergeCell ref="AH275:AH279"/>
    <mergeCell ref="AI275:AI279"/>
    <mergeCell ref="AJ275:AJ279"/>
    <mergeCell ref="AK275:AK279"/>
    <mergeCell ref="BD270:BD274"/>
    <mergeCell ref="A275:A279"/>
    <mergeCell ref="B275:B279"/>
    <mergeCell ref="C275:C279"/>
    <mergeCell ref="D275:D279"/>
    <mergeCell ref="E275:E279"/>
    <mergeCell ref="AC275:AC279"/>
    <mergeCell ref="AD275:AD279"/>
    <mergeCell ref="AE275:AE279"/>
    <mergeCell ref="AX270:AX274"/>
    <mergeCell ref="AY270:AY274"/>
    <mergeCell ref="AZ270:AZ274"/>
    <mergeCell ref="BA270:BA274"/>
    <mergeCell ref="BB270:BB274"/>
    <mergeCell ref="BC270:BC274"/>
    <mergeCell ref="AR270:AR274"/>
    <mergeCell ref="AS270:AS274"/>
    <mergeCell ref="AT270:AT274"/>
    <mergeCell ref="AU270:AU274"/>
    <mergeCell ref="AV270:AV274"/>
    <mergeCell ref="AW270:AW274"/>
    <mergeCell ref="AL270:AL274"/>
    <mergeCell ref="AM270:AM274"/>
    <mergeCell ref="AN270:AN274"/>
    <mergeCell ref="AO270:AO274"/>
    <mergeCell ref="AP270:AP274"/>
    <mergeCell ref="AQ270:AQ274"/>
    <mergeCell ref="AH280:AH284"/>
    <mergeCell ref="AI280:AI284"/>
    <mergeCell ref="AJ280:AJ284"/>
    <mergeCell ref="AK280:AK284"/>
    <mergeCell ref="BD275:BD279"/>
    <mergeCell ref="A280:A284"/>
    <mergeCell ref="B280:B284"/>
    <mergeCell ref="C280:C284"/>
    <mergeCell ref="D280:D284"/>
    <mergeCell ref="E280:E284"/>
    <mergeCell ref="AC280:AC284"/>
    <mergeCell ref="AD280:AD284"/>
    <mergeCell ref="AE280:AE284"/>
    <mergeCell ref="AX275:AX279"/>
    <mergeCell ref="AY275:AY279"/>
    <mergeCell ref="AZ275:AZ279"/>
    <mergeCell ref="BA275:BA279"/>
    <mergeCell ref="BB275:BB279"/>
    <mergeCell ref="BC275:BC279"/>
    <mergeCell ref="AR275:AR279"/>
    <mergeCell ref="AS275:AS279"/>
    <mergeCell ref="AT275:AT279"/>
    <mergeCell ref="AU275:AU279"/>
    <mergeCell ref="AV275:AV279"/>
    <mergeCell ref="AW275:AW279"/>
    <mergeCell ref="AL275:AL279"/>
    <mergeCell ref="AM275:AM279"/>
    <mergeCell ref="AN275:AN279"/>
    <mergeCell ref="AO275:AO279"/>
    <mergeCell ref="AP275:AP279"/>
    <mergeCell ref="AQ275:AQ279"/>
    <mergeCell ref="AF275:AF279"/>
    <mergeCell ref="AI285:AI289"/>
    <mergeCell ref="AJ285:AJ289"/>
    <mergeCell ref="AK285:AK289"/>
    <mergeCell ref="BD280:BD284"/>
    <mergeCell ref="A285:A289"/>
    <mergeCell ref="B285:B289"/>
    <mergeCell ref="C285:C289"/>
    <mergeCell ref="D285:D289"/>
    <mergeCell ref="E285:E289"/>
    <mergeCell ref="AC285:AC289"/>
    <mergeCell ref="AD285:AD289"/>
    <mergeCell ref="AE285:AE289"/>
    <mergeCell ref="AX280:AX284"/>
    <mergeCell ref="AY280:AY284"/>
    <mergeCell ref="AZ280:AZ284"/>
    <mergeCell ref="BA280:BA284"/>
    <mergeCell ref="BB280:BB284"/>
    <mergeCell ref="BC280:BC284"/>
    <mergeCell ref="AR280:AR284"/>
    <mergeCell ref="AS280:AS284"/>
    <mergeCell ref="AT280:AT284"/>
    <mergeCell ref="AU280:AU284"/>
    <mergeCell ref="AV280:AV284"/>
    <mergeCell ref="AW280:AW284"/>
    <mergeCell ref="AL280:AL284"/>
    <mergeCell ref="AM280:AM284"/>
    <mergeCell ref="AN280:AN284"/>
    <mergeCell ref="AO280:AO284"/>
    <mergeCell ref="AP280:AP284"/>
    <mergeCell ref="AQ280:AQ284"/>
    <mergeCell ref="AF280:AF284"/>
    <mergeCell ref="AG280:AG284"/>
    <mergeCell ref="AJ290:AJ294"/>
    <mergeCell ref="AK290:AK294"/>
    <mergeCell ref="BD285:BD289"/>
    <mergeCell ref="A290:A294"/>
    <mergeCell ref="B290:B294"/>
    <mergeCell ref="C290:C294"/>
    <mergeCell ref="D290:D294"/>
    <mergeCell ref="E290:E294"/>
    <mergeCell ref="AC290:AC294"/>
    <mergeCell ref="AD290:AD294"/>
    <mergeCell ref="AE290:AE294"/>
    <mergeCell ref="AX285:AX289"/>
    <mergeCell ref="AY285:AY289"/>
    <mergeCell ref="AZ285:AZ289"/>
    <mergeCell ref="BA285:BA289"/>
    <mergeCell ref="BB285:BB289"/>
    <mergeCell ref="BC285:BC289"/>
    <mergeCell ref="AR285:AR289"/>
    <mergeCell ref="AS285:AS289"/>
    <mergeCell ref="AT285:AT289"/>
    <mergeCell ref="AU285:AU289"/>
    <mergeCell ref="AV285:AV289"/>
    <mergeCell ref="AW285:AW289"/>
    <mergeCell ref="AL285:AL289"/>
    <mergeCell ref="AM285:AM289"/>
    <mergeCell ref="AN285:AN289"/>
    <mergeCell ref="AO285:AO289"/>
    <mergeCell ref="AP285:AP289"/>
    <mergeCell ref="AQ285:AQ289"/>
    <mergeCell ref="AF285:AF289"/>
    <mergeCell ref="AG285:AG289"/>
    <mergeCell ref="AH285:AH289"/>
    <mergeCell ref="BD290:BD294"/>
    <mergeCell ref="A295:A298"/>
    <mergeCell ref="B295:E298"/>
    <mergeCell ref="AC295:AC298"/>
    <mergeCell ref="AE295:AE298"/>
    <mergeCell ref="AF295:AF298"/>
    <mergeCell ref="AG295:AG298"/>
    <mergeCell ref="AR295:AR298"/>
    <mergeCell ref="BC295:BC298"/>
    <mergeCell ref="BD295:BD298"/>
    <mergeCell ref="AX290:AX294"/>
    <mergeCell ref="AY290:AY294"/>
    <mergeCell ref="AZ290:AZ294"/>
    <mergeCell ref="BA290:BA294"/>
    <mergeCell ref="BB290:BB294"/>
    <mergeCell ref="BC290:BC294"/>
    <mergeCell ref="AR290:AR294"/>
    <mergeCell ref="AS290:AS294"/>
    <mergeCell ref="AT290:AT294"/>
    <mergeCell ref="AU290:AU294"/>
    <mergeCell ref="AV290:AV294"/>
    <mergeCell ref="AW290:AW294"/>
    <mergeCell ref="AL290:AL294"/>
    <mergeCell ref="AM290:AM294"/>
    <mergeCell ref="AN290:AN294"/>
    <mergeCell ref="AO290:AO294"/>
    <mergeCell ref="AP290:AP294"/>
    <mergeCell ref="AQ290:AQ294"/>
    <mergeCell ref="AF290:AF294"/>
    <mergeCell ref="AG290:AG294"/>
    <mergeCell ref="AH290:AH294"/>
    <mergeCell ref="AI290:AI294"/>
    <mergeCell ref="BC299:BC302"/>
    <mergeCell ref="BD299:BD302"/>
    <mergeCell ref="A303:A306"/>
    <mergeCell ref="B303:B306"/>
    <mergeCell ref="C303:C306"/>
    <mergeCell ref="D303:D306"/>
    <mergeCell ref="E303:E306"/>
    <mergeCell ref="AC303:AC306"/>
    <mergeCell ref="AD303:AD306"/>
    <mergeCell ref="AC299:AC302"/>
    <mergeCell ref="AD299:AD302"/>
    <mergeCell ref="AE299:AE302"/>
    <mergeCell ref="AF299:AF302"/>
    <mergeCell ref="AG299:AG302"/>
    <mergeCell ref="AR299:AR302"/>
    <mergeCell ref="A299:A302"/>
    <mergeCell ref="B299:B302"/>
    <mergeCell ref="C299:C302"/>
    <mergeCell ref="D299:D302"/>
    <mergeCell ref="E299:E302"/>
    <mergeCell ref="BA311:BA316"/>
    <mergeCell ref="BB311:BB316"/>
    <mergeCell ref="BC311:BC316"/>
    <mergeCell ref="BD311:BD316"/>
    <mergeCell ref="AT311:AT316"/>
    <mergeCell ref="AU311:AU316"/>
    <mergeCell ref="AV311:AV316"/>
    <mergeCell ref="AW311:AW316"/>
    <mergeCell ref="AX311:AX316"/>
    <mergeCell ref="AY311:AY316"/>
    <mergeCell ref="AN311:AN316"/>
    <mergeCell ref="AE303:AE306"/>
    <mergeCell ref="AF303:AF306"/>
    <mergeCell ref="AG303:AG306"/>
    <mergeCell ref="AR303:AR306"/>
    <mergeCell ref="BC303:BC306"/>
    <mergeCell ref="BD303:BD306"/>
    <mergeCell ref="AO311:AO316"/>
    <mergeCell ref="AP311:AP316"/>
    <mergeCell ref="AQ311:AQ316"/>
    <mergeCell ref="AR311:AR316"/>
    <mergeCell ref="AS311:AS316"/>
    <mergeCell ref="AH311:AH316"/>
    <mergeCell ref="AI311:AI316"/>
    <mergeCell ref="AJ311:AJ316"/>
    <mergeCell ref="AK311:AK316"/>
    <mergeCell ref="AL311:AL316"/>
    <mergeCell ref="AM311:AM316"/>
    <mergeCell ref="BC307:BC310"/>
    <mergeCell ref="BD307:BD310"/>
    <mergeCell ref="AZ311:AZ316"/>
    <mergeCell ref="A311:A316"/>
    <mergeCell ref="B311:E316"/>
    <mergeCell ref="AC311:AC316"/>
    <mergeCell ref="AD311:AD316"/>
    <mergeCell ref="AE311:AE316"/>
    <mergeCell ref="AF311:AF316"/>
    <mergeCell ref="AG311:AG316"/>
    <mergeCell ref="AC307:AC310"/>
    <mergeCell ref="AD307:AD310"/>
    <mergeCell ref="AE307:AE310"/>
    <mergeCell ref="AF307:AF310"/>
    <mergeCell ref="AG307:AG310"/>
    <mergeCell ref="AR307:AR310"/>
    <mergeCell ref="A307:A310"/>
    <mergeCell ref="B307:B310"/>
    <mergeCell ref="C307:C310"/>
    <mergeCell ref="D307:D310"/>
    <mergeCell ref="E307:E310"/>
  </mergeCells>
  <conditionalFormatting sqref="A11:B14">
    <cfRule type="containsText" dxfId="1" priority="1" operator="containsText" text="Сценарий 2">
      <formula>NOT(ISERROR(SEARCH("Сценарий 2",A11)))</formula>
    </cfRule>
    <cfRule type="containsText" dxfId="0" priority="2" operator="containsText" text="Сценарий 1">
      <formula>NOT(ISERROR(SEARCH("Сценарий 1",A11)))</formula>
    </cfRule>
  </conditionalFormatting>
  <pageMargins left="0.70866141732283472" right="0.70866141732283472" top="0.74803149606299213" bottom="0.74803149606299213" header="0.31496062992125984" footer="0.31496062992125984"/>
  <pageSetup paperSize="8" scale="45" fitToHeight="0" orientation="landscape" r:id="rId1"/>
  <rowBreaks count="4" manualBreakCount="4">
    <brk id="67" max="55" man="1"/>
    <brk id="134" max="55" man="1"/>
    <brk id="202" max="55" man="1"/>
    <brk id="274" max="5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D32"/>
  <sheetViews>
    <sheetView view="pageBreakPreview" zoomScale="60" zoomScaleNormal="70" workbookViewId="0">
      <selection activeCell="J13" sqref="I13:J13"/>
    </sheetView>
  </sheetViews>
  <sheetFormatPr defaultRowHeight="15.75" outlineLevelCol="1"/>
  <cols>
    <col min="1" max="1" width="8" style="22" customWidth="1"/>
    <col min="2" max="2" width="39.140625" style="7" customWidth="1"/>
    <col min="3" max="3" width="28.85546875" style="6" customWidth="1"/>
    <col min="4" max="4" width="10.140625" style="7" customWidth="1"/>
    <col min="5" max="5" width="12.5703125" style="24" customWidth="1"/>
    <col min="6" max="6" width="17.28515625" style="7" customWidth="1"/>
    <col min="7" max="7" width="14.140625" style="7" customWidth="1"/>
    <col min="8" max="12" width="12.5703125" style="3" customWidth="1"/>
    <col min="13" max="13" width="14" style="3" hidden="1" customWidth="1" outlineLevel="1"/>
    <col min="14" max="14" width="12.42578125" style="3" hidden="1" customWidth="1" outlineLevel="1"/>
    <col min="15" max="15" width="16.28515625" style="3" hidden="1" customWidth="1" outlineLevel="1"/>
    <col min="16" max="25" width="14" style="3" hidden="1" customWidth="1" outlineLevel="1"/>
    <col min="26" max="26" width="15.28515625" style="4" bestFit="1" customWidth="1" collapsed="1"/>
    <col min="27" max="27" width="15.28515625" style="4" customWidth="1"/>
    <col min="28" max="28" width="15.5703125" style="5" customWidth="1"/>
    <col min="29" max="29" width="21.85546875" style="6" customWidth="1"/>
    <col min="30" max="30" width="35.140625" style="6" customWidth="1"/>
    <col min="31" max="16384" width="9.140625" style="7"/>
  </cols>
  <sheetData>
    <row r="1" spans="1:30">
      <c r="AD1" s="139" t="s">
        <v>408</v>
      </c>
    </row>
    <row r="2" spans="1:30">
      <c r="A2" s="400" t="s">
        <v>393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26"/>
    </row>
    <row r="3" spans="1:30" s="127" customFormat="1" ht="15.75" customHeight="1">
      <c r="A3" s="406" t="s">
        <v>17</v>
      </c>
      <c r="B3" s="407" t="s">
        <v>43</v>
      </c>
      <c r="C3" s="407" t="s">
        <v>32</v>
      </c>
      <c r="D3" s="407" t="s">
        <v>33</v>
      </c>
      <c r="E3" s="407"/>
      <c r="F3" s="407" t="s">
        <v>39</v>
      </c>
      <c r="G3" s="358" t="s">
        <v>36</v>
      </c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60"/>
      <c r="AC3" s="407" t="s">
        <v>46</v>
      </c>
      <c r="AD3" s="407" t="s">
        <v>19</v>
      </c>
    </row>
    <row r="4" spans="1:30" s="127" customFormat="1">
      <c r="A4" s="406"/>
      <c r="B4" s="407"/>
      <c r="C4" s="407"/>
      <c r="D4" s="407"/>
      <c r="E4" s="407"/>
      <c r="F4" s="407"/>
      <c r="G4" s="339" t="s">
        <v>470</v>
      </c>
      <c r="H4" s="401" t="s">
        <v>0</v>
      </c>
      <c r="I4" s="401"/>
      <c r="J4" s="401"/>
      <c r="K4" s="401"/>
      <c r="L4" s="401"/>
      <c r="M4" s="401" t="s">
        <v>1</v>
      </c>
      <c r="N4" s="401"/>
      <c r="O4" s="401"/>
      <c r="P4" s="401"/>
      <c r="Q4" s="401"/>
      <c r="R4" s="401" t="s">
        <v>438</v>
      </c>
      <c r="S4" s="401"/>
      <c r="T4" s="401"/>
      <c r="U4" s="401"/>
      <c r="V4" s="401"/>
      <c r="W4" s="401"/>
      <c r="X4" s="401"/>
      <c r="Y4" s="401"/>
      <c r="Z4" s="173" t="s">
        <v>1</v>
      </c>
      <c r="AA4" s="173" t="s">
        <v>438</v>
      </c>
      <c r="AB4" s="444" t="s">
        <v>477</v>
      </c>
      <c r="AC4" s="407"/>
      <c r="AD4" s="407"/>
    </row>
    <row r="5" spans="1:30" s="127" customFormat="1" ht="31.5">
      <c r="A5" s="406"/>
      <c r="B5" s="407"/>
      <c r="C5" s="407"/>
      <c r="D5" s="178" t="s">
        <v>34</v>
      </c>
      <c r="E5" s="179" t="s">
        <v>35</v>
      </c>
      <c r="F5" s="407"/>
      <c r="G5" s="341"/>
      <c r="H5" s="172" t="s">
        <v>3</v>
      </c>
      <c r="I5" s="172" t="s">
        <v>4</v>
      </c>
      <c r="J5" s="172" t="s">
        <v>5</v>
      </c>
      <c r="K5" s="172" t="s">
        <v>6</v>
      </c>
      <c r="L5" s="172" t="s">
        <v>7</v>
      </c>
      <c r="M5" s="173" t="s">
        <v>8</v>
      </c>
      <c r="N5" s="173" t="s">
        <v>9</v>
      </c>
      <c r="O5" s="173" t="s">
        <v>10</v>
      </c>
      <c r="P5" s="173" t="s">
        <v>11</v>
      </c>
      <c r="Q5" s="173" t="s">
        <v>12</v>
      </c>
      <c r="R5" s="173" t="s">
        <v>13</v>
      </c>
      <c r="S5" s="173" t="s">
        <v>440</v>
      </c>
      <c r="T5" s="173" t="s">
        <v>441</v>
      </c>
      <c r="U5" s="173" t="s">
        <v>442</v>
      </c>
      <c r="V5" s="173" t="s">
        <v>443</v>
      </c>
      <c r="W5" s="173" t="s">
        <v>444</v>
      </c>
      <c r="X5" s="173" t="s">
        <v>445</v>
      </c>
      <c r="Y5" s="173" t="s">
        <v>446</v>
      </c>
      <c r="Z5" s="173" t="s">
        <v>120</v>
      </c>
      <c r="AA5" s="173" t="s">
        <v>439</v>
      </c>
      <c r="AB5" s="444"/>
      <c r="AC5" s="407"/>
      <c r="AD5" s="407"/>
    </row>
    <row r="6" spans="1:30" s="9" customFormat="1">
      <c r="A6" s="136" t="s">
        <v>20</v>
      </c>
      <c r="B6" s="136">
        <v>2</v>
      </c>
      <c r="C6" s="25">
        <v>3</v>
      </c>
      <c r="D6" s="136">
        <v>4</v>
      </c>
      <c r="E6" s="86">
        <v>5</v>
      </c>
      <c r="F6" s="136">
        <v>6</v>
      </c>
      <c r="G6" s="154" t="s">
        <v>123</v>
      </c>
      <c r="H6" s="86">
        <v>8</v>
      </c>
      <c r="I6" s="86">
        <v>9</v>
      </c>
      <c r="J6" s="86">
        <v>10</v>
      </c>
      <c r="K6" s="86">
        <v>11</v>
      </c>
      <c r="L6" s="86">
        <v>12</v>
      </c>
      <c r="M6" s="86">
        <v>13</v>
      </c>
      <c r="N6" s="86">
        <v>14</v>
      </c>
      <c r="O6" s="86">
        <v>15</v>
      </c>
      <c r="P6" s="86">
        <v>16</v>
      </c>
      <c r="Q6" s="86">
        <v>17</v>
      </c>
      <c r="R6" s="157"/>
      <c r="S6" s="157"/>
      <c r="T6" s="157"/>
      <c r="U6" s="157"/>
      <c r="V6" s="157"/>
      <c r="W6" s="157"/>
      <c r="X6" s="157"/>
      <c r="Y6" s="157"/>
      <c r="Z6" s="86">
        <v>13</v>
      </c>
      <c r="AA6" s="157">
        <v>14</v>
      </c>
      <c r="AB6" s="86">
        <v>15</v>
      </c>
      <c r="AC6" s="86">
        <v>16</v>
      </c>
      <c r="AD6" s="86">
        <v>17</v>
      </c>
    </row>
    <row r="7" spans="1:30" ht="61.5" customHeight="1">
      <c r="A7" s="448">
        <v>1</v>
      </c>
      <c r="B7" s="449" t="s">
        <v>338</v>
      </c>
      <c r="C7" s="450" t="s">
        <v>318</v>
      </c>
      <c r="D7" s="451" t="s">
        <v>16</v>
      </c>
      <c r="E7" s="451">
        <v>1</v>
      </c>
      <c r="F7" s="135" t="s">
        <v>2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4000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/>
      <c r="S7" s="13"/>
      <c r="T7" s="13"/>
      <c r="U7" s="13"/>
      <c r="V7" s="13"/>
      <c r="W7" s="13"/>
      <c r="X7" s="13"/>
      <c r="Y7" s="13"/>
      <c r="Z7" s="13">
        <v>0</v>
      </c>
      <c r="AA7" s="13">
        <v>0</v>
      </c>
      <c r="AB7" s="13">
        <v>4000</v>
      </c>
      <c r="AC7" s="578" t="s">
        <v>402</v>
      </c>
      <c r="AD7" s="578" t="s">
        <v>364</v>
      </c>
    </row>
    <row r="8" spans="1:30" ht="61.5" customHeight="1">
      <c r="A8" s="448"/>
      <c r="B8" s="449"/>
      <c r="C8" s="450"/>
      <c r="D8" s="451"/>
      <c r="E8" s="451"/>
      <c r="F8" s="135" t="s">
        <v>18</v>
      </c>
      <c r="G8" s="56"/>
      <c r="H8" s="56"/>
      <c r="I8" s="56"/>
      <c r="J8" s="56"/>
      <c r="K8" s="56"/>
      <c r="L8" s="56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>
        <v>0</v>
      </c>
      <c r="AA8" s="13">
        <v>0</v>
      </c>
      <c r="AB8" s="13">
        <v>0</v>
      </c>
      <c r="AC8" s="450"/>
      <c r="AD8" s="450"/>
    </row>
    <row r="9" spans="1:30" ht="61.5" customHeight="1">
      <c r="A9" s="448"/>
      <c r="B9" s="449"/>
      <c r="C9" s="450"/>
      <c r="D9" s="451"/>
      <c r="E9" s="451"/>
      <c r="F9" s="135" t="s">
        <v>48</v>
      </c>
      <c r="G9" s="56"/>
      <c r="H9" s="56"/>
      <c r="I9" s="56"/>
      <c r="J9" s="56"/>
      <c r="K9" s="56"/>
      <c r="L9" s="56">
        <v>4000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0</v>
      </c>
      <c r="AA9" s="13">
        <v>0</v>
      </c>
      <c r="AB9" s="13">
        <v>4000</v>
      </c>
      <c r="AC9" s="450"/>
      <c r="AD9" s="450"/>
    </row>
    <row r="10" spans="1:30" ht="61.5" customHeight="1">
      <c r="A10" s="448"/>
      <c r="B10" s="449"/>
      <c r="C10" s="450"/>
      <c r="D10" s="451"/>
      <c r="E10" s="451"/>
      <c r="F10" s="135" t="s">
        <v>14</v>
      </c>
      <c r="G10" s="56"/>
      <c r="H10" s="56"/>
      <c r="I10" s="56"/>
      <c r="J10" s="56"/>
      <c r="K10" s="56"/>
      <c r="L10" s="56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>
        <v>0</v>
      </c>
      <c r="AA10" s="13">
        <v>0</v>
      </c>
      <c r="AB10" s="13">
        <v>0</v>
      </c>
      <c r="AC10" s="450"/>
      <c r="AD10" s="450"/>
    </row>
    <row r="11" spans="1:30" ht="53.25" customHeight="1">
      <c r="A11" s="448">
        <v>2</v>
      </c>
      <c r="B11" s="449" t="s">
        <v>339</v>
      </c>
      <c r="C11" s="450" t="s">
        <v>318</v>
      </c>
      <c r="D11" s="451" t="s">
        <v>16</v>
      </c>
      <c r="E11" s="451">
        <v>1</v>
      </c>
      <c r="F11" s="135" t="s">
        <v>2</v>
      </c>
      <c r="G11" s="56">
        <v>0</v>
      </c>
      <c r="H11" s="56">
        <v>0</v>
      </c>
      <c r="I11" s="56">
        <v>0</v>
      </c>
      <c r="J11" s="56">
        <v>7827.8</v>
      </c>
      <c r="K11" s="56">
        <v>0</v>
      </c>
      <c r="L11" s="56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/>
      <c r="S11" s="13"/>
      <c r="T11" s="13"/>
      <c r="U11" s="13"/>
      <c r="V11" s="13"/>
      <c r="W11" s="13"/>
      <c r="X11" s="13"/>
      <c r="Y11" s="13"/>
      <c r="Z11" s="13">
        <v>0</v>
      </c>
      <c r="AA11" s="13">
        <v>0</v>
      </c>
      <c r="AB11" s="13">
        <v>7827.8</v>
      </c>
      <c r="AC11" s="578" t="s">
        <v>402</v>
      </c>
      <c r="AD11" s="578" t="s">
        <v>364</v>
      </c>
    </row>
    <row r="12" spans="1:30" ht="53.25" customHeight="1">
      <c r="A12" s="448"/>
      <c r="B12" s="449"/>
      <c r="C12" s="450"/>
      <c r="D12" s="451"/>
      <c r="E12" s="451"/>
      <c r="F12" s="135" t="s">
        <v>18</v>
      </c>
      <c r="G12" s="56"/>
      <c r="H12" s="56"/>
      <c r="I12" s="56"/>
      <c r="J12" s="56"/>
      <c r="K12" s="56"/>
      <c r="L12" s="56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>
        <v>0</v>
      </c>
      <c r="AA12" s="13">
        <v>0</v>
      </c>
      <c r="AB12" s="13">
        <v>0</v>
      </c>
      <c r="AC12" s="450"/>
      <c r="AD12" s="450"/>
    </row>
    <row r="13" spans="1:30" ht="53.25" customHeight="1">
      <c r="A13" s="448"/>
      <c r="B13" s="449"/>
      <c r="C13" s="450"/>
      <c r="D13" s="451"/>
      <c r="E13" s="451"/>
      <c r="F13" s="135" t="s">
        <v>48</v>
      </c>
      <c r="G13" s="56"/>
      <c r="H13" s="56"/>
      <c r="I13" s="56"/>
      <c r="J13" s="56">
        <v>7827.8</v>
      </c>
      <c r="K13" s="56"/>
      <c r="L13" s="56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>
        <v>0</v>
      </c>
      <c r="AA13" s="13">
        <v>0</v>
      </c>
      <c r="AB13" s="13">
        <v>7827.8</v>
      </c>
      <c r="AC13" s="450"/>
      <c r="AD13" s="450"/>
    </row>
    <row r="14" spans="1:30" ht="53.25" customHeight="1">
      <c r="A14" s="448"/>
      <c r="B14" s="449"/>
      <c r="C14" s="450"/>
      <c r="D14" s="451"/>
      <c r="E14" s="451"/>
      <c r="F14" s="135" t="s">
        <v>14</v>
      </c>
      <c r="G14" s="56"/>
      <c r="H14" s="56"/>
      <c r="I14" s="56"/>
      <c r="J14" s="56"/>
      <c r="K14" s="56"/>
      <c r="L14" s="56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>
        <v>0</v>
      </c>
      <c r="AA14" s="13">
        <v>0</v>
      </c>
      <c r="AB14" s="13">
        <v>0</v>
      </c>
      <c r="AC14" s="450"/>
      <c r="AD14" s="450"/>
    </row>
    <row r="15" spans="1:30" ht="53.25" customHeight="1">
      <c r="A15" s="448">
        <v>3</v>
      </c>
      <c r="B15" s="449" t="s">
        <v>473</v>
      </c>
      <c r="C15" s="450" t="s">
        <v>318</v>
      </c>
      <c r="D15" s="451" t="s">
        <v>16</v>
      </c>
      <c r="E15" s="451">
        <v>1</v>
      </c>
      <c r="F15" s="135" t="s">
        <v>2</v>
      </c>
      <c r="G15" s="56">
        <v>0</v>
      </c>
      <c r="H15" s="56">
        <v>0</v>
      </c>
      <c r="I15" s="56">
        <v>0</v>
      </c>
      <c r="J15" s="56">
        <v>1500</v>
      </c>
      <c r="K15" s="56">
        <v>1500</v>
      </c>
      <c r="L15" s="56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/>
      <c r="S15" s="13"/>
      <c r="T15" s="13"/>
      <c r="U15" s="13"/>
      <c r="V15" s="13"/>
      <c r="W15" s="13"/>
      <c r="X15" s="13"/>
      <c r="Y15" s="13"/>
      <c r="Z15" s="13">
        <v>0</v>
      </c>
      <c r="AA15" s="13">
        <v>0</v>
      </c>
      <c r="AB15" s="13">
        <v>3000</v>
      </c>
      <c r="AC15" s="578" t="s">
        <v>402</v>
      </c>
      <c r="AD15" s="578" t="s">
        <v>364</v>
      </c>
    </row>
    <row r="16" spans="1:30" ht="53.25" customHeight="1">
      <c r="A16" s="448"/>
      <c r="B16" s="449"/>
      <c r="C16" s="450"/>
      <c r="D16" s="451"/>
      <c r="E16" s="451"/>
      <c r="F16" s="135" t="s">
        <v>18</v>
      </c>
      <c r="G16" s="56"/>
      <c r="H16" s="56"/>
      <c r="I16" s="56"/>
      <c r="J16" s="56"/>
      <c r="K16" s="56"/>
      <c r="L16" s="56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>
        <v>0</v>
      </c>
      <c r="AA16" s="13">
        <v>0</v>
      </c>
      <c r="AB16" s="13">
        <v>0</v>
      </c>
      <c r="AC16" s="450"/>
      <c r="AD16" s="450"/>
    </row>
    <row r="17" spans="1:30" ht="53.25" customHeight="1">
      <c r="A17" s="448"/>
      <c r="B17" s="449"/>
      <c r="C17" s="450"/>
      <c r="D17" s="451"/>
      <c r="E17" s="451"/>
      <c r="F17" s="135" t="s">
        <v>48</v>
      </c>
      <c r="G17" s="56"/>
      <c r="H17" s="56"/>
      <c r="I17" s="56"/>
      <c r="J17" s="56">
        <v>1500</v>
      </c>
      <c r="K17" s="56">
        <v>1500</v>
      </c>
      <c r="L17" s="56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>
        <v>0</v>
      </c>
      <c r="AA17" s="13">
        <v>0</v>
      </c>
      <c r="AB17" s="13">
        <v>3000</v>
      </c>
      <c r="AC17" s="450"/>
      <c r="AD17" s="450"/>
    </row>
    <row r="18" spans="1:30" ht="53.25" customHeight="1">
      <c r="A18" s="448"/>
      <c r="B18" s="449"/>
      <c r="C18" s="450"/>
      <c r="D18" s="451"/>
      <c r="E18" s="451"/>
      <c r="F18" s="135" t="s">
        <v>14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>
        <v>0</v>
      </c>
      <c r="AA18" s="13">
        <v>0</v>
      </c>
      <c r="AB18" s="13">
        <v>0</v>
      </c>
      <c r="AC18" s="450"/>
      <c r="AD18" s="450"/>
    </row>
    <row r="19" spans="1:30" ht="53.25" customHeight="1">
      <c r="A19" s="448">
        <v>4</v>
      </c>
      <c r="B19" s="449" t="s">
        <v>468</v>
      </c>
      <c r="C19" s="450" t="s">
        <v>318</v>
      </c>
      <c r="D19" s="451"/>
      <c r="E19" s="451"/>
      <c r="F19" s="161" t="s">
        <v>2</v>
      </c>
      <c r="G19" s="13">
        <v>900</v>
      </c>
      <c r="H19" s="13">
        <v>200</v>
      </c>
      <c r="I19" s="13">
        <v>200</v>
      </c>
      <c r="J19" s="13">
        <v>200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600</v>
      </c>
      <c r="AC19" s="578" t="s">
        <v>402</v>
      </c>
      <c r="AD19" s="297" t="s">
        <v>474</v>
      </c>
    </row>
    <row r="20" spans="1:30" ht="53.25" customHeight="1">
      <c r="A20" s="448"/>
      <c r="B20" s="449"/>
      <c r="C20" s="450"/>
      <c r="D20" s="451"/>
      <c r="E20" s="451"/>
      <c r="F20" s="161" t="s">
        <v>18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>
        <v>0</v>
      </c>
      <c r="AA20" s="13">
        <v>0</v>
      </c>
      <c r="AB20" s="13">
        <v>0</v>
      </c>
      <c r="AC20" s="450"/>
      <c r="AD20" s="298"/>
    </row>
    <row r="21" spans="1:30" ht="53.25" customHeight="1">
      <c r="A21" s="448"/>
      <c r="B21" s="449"/>
      <c r="C21" s="450"/>
      <c r="D21" s="451"/>
      <c r="E21" s="451"/>
      <c r="F21" s="161" t="s">
        <v>48</v>
      </c>
      <c r="G21" s="13">
        <v>900</v>
      </c>
      <c r="H21" s="13">
        <v>200</v>
      </c>
      <c r="I21" s="13">
        <v>200</v>
      </c>
      <c r="J21" s="13">
        <v>200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>
        <v>0</v>
      </c>
      <c r="AA21" s="13">
        <v>0</v>
      </c>
      <c r="AB21" s="13">
        <v>600</v>
      </c>
      <c r="AC21" s="450"/>
      <c r="AD21" s="298"/>
    </row>
    <row r="22" spans="1:30" ht="53.25" customHeight="1">
      <c r="A22" s="448"/>
      <c r="B22" s="449"/>
      <c r="C22" s="450"/>
      <c r="D22" s="451"/>
      <c r="E22" s="451"/>
      <c r="F22" s="161" t="s">
        <v>14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>
        <v>0</v>
      </c>
      <c r="AA22" s="13">
        <v>0</v>
      </c>
      <c r="AB22" s="13">
        <v>0</v>
      </c>
      <c r="AC22" s="450"/>
      <c r="AD22" s="299"/>
    </row>
    <row r="23" spans="1:30" ht="53.25" customHeight="1">
      <c r="A23" s="448">
        <v>5</v>
      </c>
      <c r="B23" s="449" t="s">
        <v>469</v>
      </c>
      <c r="C23" s="450" t="s">
        <v>318</v>
      </c>
      <c r="D23" s="451"/>
      <c r="E23" s="451"/>
      <c r="F23" s="161" t="s">
        <v>2</v>
      </c>
      <c r="G23" s="13">
        <v>36.1</v>
      </c>
      <c r="H23" s="13">
        <v>36.1</v>
      </c>
      <c r="I23" s="13">
        <v>36.1</v>
      </c>
      <c r="J23" s="13">
        <v>36.1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108.30000000000001</v>
      </c>
      <c r="AC23" s="578" t="s">
        <v>402</v>
      </c>
      <c r="AD23" s="297" t="s">
        <v>474</v>
      </c>
    </row>
    <row r="24" spans="1:30" ht="53.25" customHeight="1">
      <c r="A24" s="448"/>
      <c r="B24" s="449"/>
      <c r="C24" s="450"/>
      <c r="D24" s="451"/>
      <c r="E24" s="451"/>
      <c r="F24" s="161" t="s">
        <v>18</v>
      </c>
      <c r="G24" s="13">
        <v>36.1</v>
      </c>
      <c r="H24" s="13">
        <v>36.1</v>
      </c>
      <c r="I24" s="13">
        <v>36.1</v>
      </c>
      <c r="J24" s="13">
        <v>36.1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>
        <v>0</v>
      </c>
      <c r="AA24" s="13">
        <v>0</v>
      </c>
      <c r="AB24" s="13">
        <v>108.30000000000001</v>
      </c>
      <c r="AC24" s="450"/>
      <c r="AD24" s="298"/>
    </row>
    <row r="25" spans="1:30" ht="53.25" customHeight="1">
      <c r="A25" s="448"/>
      <c r="B25" s="449"/>
      <c r="C25" s="450"/>
      <c r="D25" s="451"/>
      <c r="E25" s="451"/>
      <c r="F25" s="161" t="s">
        <v>48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>
        <v>0</v>
      </c>
      <c r="AA25" s="13">
        <v>0</v>
      </c>
      <c r="AB25" s="13">
        <v>0</v>
      </c>
      <c r="AC25" s="450"/>
      <c r="AD25" s="298"/>
    </row>
    <row r="26" spans="1:30" ht="53.25" customHeight="1">
      <c r="A26" s="448"/>
      <c r="B26" s="449"/>
      <c r="C26" s="450"/>
      <c r="D26" s="451"/>
      <c r="E26" s="451"/>
      <c r="F26" s="161" t="s">
        <v>14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>
        <v>0</v>
      </c>
      <c r="AA26" s="13">
        <v>0</v>
      </c>
      <c r="AB26" s="13">
        <v>0</v>
      </c>
      <c r="AC26" s="450"/>
      <c r="AD26" s="299"/>
    </row>
    <row r="27" spans="1:30" ht="32.25" customHeight="1">
      <c r="A27" s="514">
        <v>6</v>
      </c>
      <c r="B27" s="579" t="s">
        <v>64</v>
      </c>
      <c r="C27" s="579"/>
      <c r="D27" s="579"/>
      <c r="E27" s="579"/>
      <c r="F27" s="87" t="s">
        <v>2</v>
      </c>
      <c r="G27" s="95">
        <v>936.1</v>
      </c>
      <c r="H27" s="95">
        <v>236.1</v>
      </c>
      <c r="I27" s="95">
        <v>236.1</v>
      </c>
      <c r="J27" s="95">
        <v>9327.7999999999993</v>
      </c>
      <c r="K27" s="95">
        <v>1500</v>
      </c>
      <c r="L27" s="95">
        <v>4000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  <c r="R27" s="95"/>
      <c r="S27" s="95"/>
      <c r="T27" s="95"/>
      <c r="U27" s="95"/>
      <c r="V27" s="95"/>
      <c r="W27" s="95"/>
      <c r="X27" s="95"/>
      <c r="Y27" s="95"/>
      <c r="Z27" s="95">
        <v>0</v>
      </c>
      <c r="AA27" s="95">
        <v>0</v>
      </c>
      <c r="AB27" s="96">
        <v>15300</v>
      </c>
      <c r="AC27" s="580"/>
      <c r="AD27" s="580"/>
    </row>
    <row r="28" spans="1:30" ht="32.25" customHeight="1">
      <c r="A28" s="514"/>
      <c r="B28" s="579"/>
      <c r="C28" s="579"/>
      <c r="D28" s="579"/>
      <c r="E28" s="579"/>
      <c r="F28" s="87" t="s">
        <v>18</v>
      </c>
      <c r="G28" s="95">
        <v>36.1</v>
      </c>
      <c r="H28" s="95">
        <v>36.1</v>
      </c>
      <c r="I28" s="95">
        <v>36.1</v>
      </c>
      <c r="J28" s="95">
        <v>0</v>
      </c>
      <c r="K28" s="95">
        <v>0</v>
      </c>
      <c r="L28" s="95">
        <v>0</v>
      </c>
      <c r="M28" s="95">
        <v>0</v>
      </c>
      <c r="N28" s="95">
        <v>0</v>
      </c>
      <c r="O28" s="95">
        <v>0</v>
      </c>
      <c r="P28" s="95">
        <v>0</v>
      </c>
      <c r="Q28" s="95">
        <v>0</v>
      </c>
      <c r="R28" s="95"/>
      <c r="S28" s="95"/>
      <c r="T28" s="95"/>
      <c r="U28" s="95"/>
      <c r="V28" s="95"/>
      <c r="W28" s="95"/>
      <c r="X28" s="95"/>
      <c r="Y28" s="95"/>
      <c r="Z28" s="95">
        <v>0</v>
      </c>
      <c r="AA28" s="95">
        <v>0</v>
      </c>
      <c r="AB28" s="96">
        <v>72.2</v>
      </c>
      <c r="AC28" s="407"/>
      <c r="AD28" s="407"/>
    </row>
    <row r="29" spans="1:30" ht="32.25" customHeight="1">
      <c r="A29" s="514"/>
      <c r="B29" s="579"/>
      <c r="C29" s="579"/>
      <c r="D29" s="579"/>
      <c r="E29" s="579"/>
      <c r="F29" s="87" t="s">
        <v>48</v>
      </c>
      <c r="G29" s="95">
        <v>900</v>
      </c>
      <c r="H29" s="95">
        <v>200</v>
      </c>
      <c r="I29" s="95">
        <v>200</v>
      </c>
      <c r="J29" s="95">
        <v>9327.7999999999993</v>
      </c>
      <c r="K29" s="95">
        <v>1500</v>
      </c>
      <c r="L29" s="95">
        <v>4000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/>
      <c r="S29" s="95"/>
      <c r="T29" s="95"/>
      <c r="U29" s="95"/>
      <c r="V29" s="95"/>
      <c r="W29" s="95"/>
      <c r="X29" s="95"/>
      <c r="Y29" s="95"/>
      <c r="Z29" s="95">
        <v>0</v>
      </c>
      <c r="AA29" s="95">
        <v>0</v>
      </c>
      <c r="AB29" s="96">
        <v>15227.8</v>
      </c>
      <c r="AC29" s="407"/>
      <c r="AD29" s="407"/>
    </row>
    <row r="30" spans="1:30" ht="32.25" customHeight="1">
      <c r="A30" s="514"/>
      <c r="B30" s="579"/>
      <c r="C30" s="579"/>
      <c r="D30" s="579"/>
      <c r="E30" s="579"/>
      <c r="F30" s="87" t="s">
        <v>14</v>
      </c>
      <c r="G30" s="95">
        <v>0</v>
      </c>
      <c r="H30" s="95">
        <v>0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95">
        <v>0</v>
      </c>
      <c r="O30" s="95">
        <v>0</v>
      </c>
      <c r="P30" s="95">
        <v>0</v>
      </c>
      <c r="Q30" s="95">
        <v>0</v>
      </c>
      <c r="R30" s="95"/>
      <c r="S30" s="95"/>
      <c r="T30" s="95"/>
      <c r="U30" s="95"/>
      <c r="V30" s="95"/>
      <c r="W30" s="95"/>
      <c r="X30" s="95"/>
      <c r="Y30" s="95"/>
      <c r="Z30" s="95">
        <v>0</v>
      </c>
      <c r="AA30" s="95">
        <v>0</v>
      </c>
      <c r="AB30" s="96">
        <v>0</v>
      </c>
      <c r="AC30" s="407"/>
      <c r="AD30" s="407"/>
    </row>
    <row r="31" spans="1:30"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</row>
    <row r="32" spans="1:30"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</row>
  </sheetData>
  <mergeCells count="53">
    <mergeCell ref="AC23:AC26"/>
    <mergeCell ref="AD19:AD22"/>
    <mergeCell ref="AD23:AD26"/>
    <mergeCell ref="A19:A22"/>
    <mergeCell ref="A23:A26"/>
    <mergeCell ref="C19:C22"/>
    <mergeCell ref="C23:C26"/>
    <mergeCell ref="B23:B26"/>
    <mergeCell ref="AC19:AC22"/>
    <mergeCell ref="A27:A30"/>
    <mergeCell ref="B27:E30"/>
    <mergeCell ref="AC27:AC30"/>
    <mergeCell ref="AD27:AD30"/>
    <mergeCell ref="C15:C18"/>
    <mergeCell ref="D15:D18"/>
    <mergeCell ref="E15:E18"/>
    <mergeCell ref="AC15:AC18"/>
    <mergeCell ref="AD15:AD18"/>
    <mergeCell ref="A15:A18"/>
    <mergeCell ref="B15:B18"/>
    <mergeCell ref="D23:D26"/>
    <mergeCell ref="E23:E26"/>
    <mergeCell ref="D19:D22"/>
    <mergeCell ref="E19:E22"/>
    <mergeCell ref="B19:B22"/>
    <mergeCell ref="A7:A10"/>
    <mergeCell ref="B7:B10"/>
    <mergeCell ref="C7:C10"/>
    <mergeCell ref="D7:D10"/>
    <mergeCell ref="A11:A14"/>
    <mergeCell ref="B11:B14"/>
    <mergeCell ref="C11:C14"/>
    <mergeCell ref="D11:D14"/>
    <mergeCell ref="AD3:AD5"/>
    <mergeCell ref="AD7:AD10"/>
    <mergeCell ref="AD11:AD14"/>
    <mergeCell ref="AC11:AC14"/>
    <mergeCell ref="E7:E10"/>
    <mergeCell ref="AC7:AC10"/>
    <mergeCell ref="E11:E14"/>
    <mergeCell ref="A2:AC2"/>
    <mergeCell ref="A3:A5"/>
    <mergeCell ref="B3:B5"/>
    <mergeCell ref="C3:C5"/>
    <mergeCell ref="D3:E4"/>
    <mergeCell ref="F3:F5"/>
    <mergeCell ref="AC3:AC5"/>
    <mergeCell ref="H4:L4"/>
    <mergeCell ref="AB4:AB5"/>
    <mergeCell ref="M4:Q4"/>
    <mergeCell ref="R4:Y4"/>
    <mergeCell ref="G3:AB3"/>
    <mergeCell ref="G4:G5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rowBreaks count="1" manualBreakCount="1">
    <brk id="22" max="2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W24"/>
  <sheetViews>
    <sheetView view="pageBreakPreview" topLeftCell="B1" zoomScale="70" zoomScaleNormal="85" zoomScaleSheetLayoutView="70" workbookViewId="0">
      <selection activeCell="AD11" sqref="AD11:AD14"/>
    </sheetView>
  </sheetViews>
  <sheetFormatPr defaultRowHeight="15.75" outlineLevelCol="1"/>
  <cols>
    <col min="1" max="1" width="8" style="21" hidden="1" customWidth="1" outlineLevel="1"/>
    <col min="2" max="2" width="8" style="22" customWidth="1" collapsed="1"/>
    <col min="3" max="3" width="32.7109375" style="7" customWidth="1"/>
    <col min="4" max="4" width="13.140625" style="7" customWidth="1"/>
    <col min="5" max="5" width="8.7109375" style="24" customWidth="1"/>
    <col min="6" max="6" width="20.5703125" style="7" customWidth="1"/>
    <col min="7" max="7" width="12" style="7" customWidth="1"/>
    <col min="8" max="12" width="13.28515625" style="3" customWidth="1"/>
    <col min="13" max="13" width="14" style="3" hidden="1" customWidth="1" outlineLevel="1"/>
    <col min="14" max="14" width="12.42578125" style="3" hidden="1" customWidth="1" outlineLevel="1"/>
    <col min="15" max="15" width="16.28515625" style="3" hidden="1" customWidth="1" outlineLevel="1"/>
    <col min="16" max="25" width="14" style="3" hidden="1" customWidth="1" outlineLevel="1"/>
    <col min="26" max="26" width="15.28515625" style="4" bestFit="1" customWidth="1" collapsed="1"/>
    <col min="27" max="27" width="15.28515625" style="4" customWidth="1"/>
    <col min="28" max="28" width="15.5703125" style="5" customWidth="1"/>
    <col min="29" max="30" width="21.85546875" style="6" customWidth="1"/>
    <col min="31" max="31" width="17.42578125" style="7" hidden="1" customWidth="1" outlineLevel="1"/>
    <col min="32" max="32" width="17" style="7" hidden="1" customWidth="1" outlineLevel="1"/>
    <col min="33" max="33" width="16.85546875" style="7" hidden="1" customWidth="1" outlineLevel="1"/>
    <col min="34" max="34" width="13" style="7" hidden="1" customWidth="1" outlineLevel="1"/>
    <col min="35" max="35" width="16.7109375" style="7" hidden="1" customWidth="1" outlineLevel="1"/>
    <col min="36" max="36" width="9.140625" style="7" collapsed="1"/>
    <col min="37" max="16384" width="9.140625" style="7"/>
  </cols>
  <sheetData>
    <row r="1" spans="1:49">
      <c r="AD1" s="139" t="s">
        <v>409</v>
      </c>
    </row>
    <row r="2" spans="1:49">
      <c r="A2" s="1"/>
      <c r="B2" s="400" t="s">
        <v>394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2"/>
    </row>
    <row r="3" spans="1:49" s="127" customFormat="1">
      <c r="A3" s="587"/>
      <c r="B3" s="406" t="s">
        <v>17</v>
      </c>
      <c r="C3" s="407" t="s">
        <v>43</v>
      </c>
      <c r="D3" s="407" t="s">
        <v>33</v>
      </c>
      <c r="E3" s="407"/>
      <c r="F3" s="407" t="s">
        <v>39</v>
      </c>
      <c r="G3" s="160"/>
      <c r="H3" s="584" t="s">
        <v>36</v>
      </c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6"/>
      <c r="AC3" s="339" t="s">
        <v>46</v>
      </c>
      <c r="AD3" s="339" t="s">
        <v>19</v>
      </c>
      <c r="AE3" s="339" t="s">
        <v>47</v>
      </c>
      <c r="AF3" s="407" t="s">
        <v>41</v>
      </c>
      <c r="AG3" s="407"/>
      <c r="AH3" s="407" t="s">
        <v>40</v>
      </c>
      <c r="AI3" s="407" t="s">
        <v>42</v>
      </c>
      <c r="AW3" s="169"/>
    </row>
    <row r="4" spans="1:49" s="127" customFormat="1">
      <c r="A4" s="587"/>
      <c r="B4" s="406"/>
      <c r="C4" s="407"/>
      <c r="D4" s="407"/>
      <c r="E4" s="407"/>
      <c r="F4" s="407"/>
      <c r="G4" s="588" t="s">
        <v>470</v>
      </c>
      <c r="H4" s="349" t="s">
        <v>0</v>
      </c>
      <c r="I4" s="350"/>
      <c r="J4" s="350"/>
      <c r="K4" s="350"/>
      <c r="L4" s="351"/>
      <c r="M4" s="349" t="s">
        <v>1</v>
      </c>
      <c r="N4" s="350"/>
      <c r="O4" s="350"/>
      <c r="P4" s="350"/>
      <c r="Q4" s="350"/>
      <c r="R4" s="350" t="s">
        <v>438</v>
      </c>
      <c r="S4" s="350"/>
      <c r="T4" s="350"/>
      <c r="U4" s="350"/>
      <c r="V4" s="350"/>
      <c r="W4" s="350"/>
      <c r="X4" s="350"/>
      <c r="Y4" s="350"/>
      <c r="Z4" s="173" t="s">
        <v>1</v>
      </c>
      <c r="AA4" s="173" t="s">
        <v>438</v>
      </c>
      <c r="AB4" s="444" t="s">
        <v>477</v>
      </c>
      <c r="AC4" s="340"/>
      <c r="AD4" s="340"/>
      <c r="AE4" s="340"/>
      <c r="AF4" s="408" t="s">
        <v>37</v>
      </c>
      <c r="AG4" s="408" t="s">
        <v>38</v>
      </c>
      <c r="AH4" s="407"/>
      <c r="AI4" s="407"/>
      <c r="AW4" s="169"/>
    </row>
    <row r="5" spans="1:49" s="127" customFormat="1" ht="31.5">
      <c r="A5" s="587"/>
      <c r="B5" s="406"/>
      <c r="C5" s="407"/>
      <c r="D5" s="178" t="s">
        <v>34</v>
      </c>
      <c r="E5" s="151" t="s">
        <v>71</v>
      </c>
      <c r="F5" s="407"/>
      <c r="G5" s="589"/>
      <c r="H5" s="172" t="s">
        <v>3</v>
      </c>
      <c r="I5" s="172" t="s">
        <v>4</v>
      </c>
      <c r="J5" s="172" t="s">
        <v>5</v>
      </c>
      <c r="K5" s="172" t="s">
        <v>6</v>
      </c>
      <c r="L5" s="172" t="s">
        <v>7</v>
      </c>
      <c r="M5" s="173" t="s">
        <v>8</v>
      </c>
      <c r="N5" s="173" t="s">
        <v>9</v>
      </c>
      <c r="O5" s="173" t="s">
        <v>10</v>
      </c>
      <c r="P5" s="173" t="s">
        <v>11</v>
      </c>
      <c r="Q5" s="173" t="s">
        <v>12</v>
      </c>
      <c r="R5" s="173" t="s">
        <v>13</v>
      </c>
      <c r="S5" s="173" t="s">
        <v>440</v>
      </c>
      <c r="T5" s="173" t="s">
        <v>441</v>
      </c>
      <c r="U5" s="173" t="s">
        <v>442</v>
      </c>
      <c r="V5" s="173" t="s">
        <v>443</v>
      </c>
      <c r="W5" s="173" t="s">
        <v>444</v>
      </c>
      <c r="X5" s="173" t="s">
        <v>445</v>
      </c>
      <c r="Y5" s="173" t="s">
        <v>446</v>
      </c>
      <c r="Z5" s="173" t="s">
        <v>120</v>
      </c>
      <c r="AA5" s="173" t="s">
        <v>439</v>
      </c>
      <c r="AB5" s="444"/>
      <c r="AC5" s="341"/>
      <c r="AD5" s="341"/>
      <c r="AE5" s="341"/>
      <c r="AF5" s="408"/>
      <c r="AG5" s="408"/>
      <c r="AH5" s="407"/>
      <c r="AI5" s="407"/>
      <c r="AW5" s="169"/>
    </row>
    <row r="6" spans="1:49" s="182" customFormat="1">
      <c r="A6" s="188"/>
      <c r="B6" s="184" t="s">
        <v>20</v>
      </c>
      <c r="C6" s="184">
        <v>2</v>
      </c>
      <c r="D6" s="179">
        <v>3</v>
      </c>
      <c r="E6" s="179">
        <v>4</v>
      </c>
      <c r="F6" s="184">
        <v>5</v>
      </c>
      <c r="G6" s="184">
        <v>6</v>
      </c>
      <c r="H6" s="184">
        <v>7</v>
      </c>
      <c r="I6" s="184">
        <v>8</v>
      </c>
      <c r="J6" s="184">
        <v>9</v>
      </c>
      <c r="K6" s="184">
        <v>10</v>
      </c>
      <c r="L6" s="184">
        <v>11</v>
      </c>
      <c r="M6" s="179">
        <v>12</v>
      </c>
      <c r="N6" s="179">
        <v>13</v>
      </c>
      <c r="O6" s="179">
        <v>14</v>
      </c>
      <c r="P6" s="179">
        <v>15</v>
      </c>
      <c r="Q6" s="179">
        <v>16</v>
      </c>
      <c r="R6" s="179"/>
      <c r="S6" s="179"/>
      <c r="T6" s="179"/>
      <c r="U6" s="179"/>
      <c r="V6" s="179"/>
      <c r="W6" s="179"/>
      <c r="X6" s="179"/>
      <c r="Y6" s="179"/>
      <c r="Z6" s="179">
        <v>12</v>
      </c>
      <c r="AA6" s="179">
        <v>13</v>
      </c>
      <c r="AB6" s="179">
        <v>14</v>
      </c>
      <c r="AC6" s="184">
        <v>15</v>
      </c>
      <c r="AD6" s="184">
        <v>16</v>
      </c>
      <c r="AE6" s="152">
        <v>16</v>
      </c>
      <c r="AF6" s="152">
        <v>17</v>
      </c>
      <c r="AG6" s="152">
        <v>18</v>
      </c>
      <c r="AH6" s="152">
        <v>19</v>
      </c>
      <c r="AI6" s="152">
        <v>20</v>
      </c>
      <c r="AW6" s="169"/>
    </row>
    <row r="7" spans="1:49" ht="15.75" customHeight="1">
      <c r="A7" s="581" t="s">
        <v>21</v>
      </c>
      <c r="B7" s="291">
        <v>1</v>
      </c>
      <c r="C7" s="366" t="s">
        <v>163</v>
      </c>
      <c r="D7" s="404" t="s">
        <v>16</v>
      </c>
      <c r="E7" s="404">
        <v>636</v>
      </c>
      <c r="F7" s="63" t="s">
        <v>2</v>
      </c>
      <c r="G7" s="153"/>
      <c r="H7" s="13">
        <v>1462.57</v>
      </c>
      <c r="I7" s="13">
        <v>1591.04</v>
      </c>
      <c r="J7" s="13">
        <v>1705.97</v>
      </c>
      <c r="K7" s="13">
        <v>1825.66</v>
      </c>
      <c r="L7" s="13">
        <v>1969.13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/>
      <c r="S7" s="13"/>
      <c r="T7" s="13"/>
      <c r="U7" s="13"/>
      <c r="V7" s="13"/>
      <c r="W7" s="13"/>
      <c r="X7" s="13"/>
      <c r="Y7" s="13"/>
      <c r="Z7" s="13">
        <v>0</v>
      </c>
      <c r="AA7" s="13">
        <v>0</v>
      </c>
      <c r="AB7" s="8">
        <v>8554.369999999999</v>
      </c>
      <c r="AC7" s="285" t="s">
        <v>374</v>
      </c>
      <c r="AD7" s="285" t="s">
        <v>261</v>
      </c>
      <c r="AE7" s="315"/>
      <c r="AF7" s="315"/>
      <c r="AG7" s="315"/>
      <c r="AH7" s="315"/>
      <c r="AI7" s="315"/>
    </row>
    <row r="8" spans="1:49">
      <c r="A8" s="582"/>
      <c r="B8" s="292"/>
      <c r="C8" s="367"/>
      <c r="D8" s="404"/>
      <c r="E8" s="404"/>
      <c r="F8" s="63" t="s">
        <v>18</v>
      </c>
      <c r="G8" s="15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>
        <v>0</v>
      </c>
      <c r="AA8" s="13">
        <v>0</v>
      </c>
      <c r="AB8" s="164">
        <v>0</v>
      </c>
      <c r="AC8" s="298"/>
      <c r="AD8" s="298"/>
      <c r="AE8" s="316"/>
      <c r="AF8" s="316"/>
      <c r="AG8" s="316"/>
      <c r="AH8" s="316"/>
      <c r="AI8" s="316"/>
    </row>
    <row r="9" spans="1:49" ht="33.75" customHeight="1">
      <c r="A9" s="582"/>
      <c r="B9" s="292"/>
      <c r="C9" s="367"/>
      <c r="D9" s="404"/>
      <c r="E9" s="404"/>
      <c r="F9" s="63" t="s">
        <v>48</v>
      </c>
      <c r="G9" s="15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0</v>
      </c>
      <c r="AA9" s="13">
        <v>0</v>
      </c>
      <c r="AB9" s="164">
        <v>0</v>
      </c>
      <c r="AC9" s="298"/>
      <c r="AD9" s="298"/>
      <c r="AE9" s="316"/>
      <c r="AF9" s="316"/>
      <c r="AG9" s="316"/>
      <c r="AH9" s="316"/>
      <c r="AI9" s="316"/>
    </row>
    <row r="10" spans="1:49" ht="31.5">
      <c r="A10" s="583"/>
      <c r="B10" s="293"/>
      <c r="C10" s="368"/>
      <c r="D10" s="405"/>
      <c r="E10" s="405"/>
      <c r="F10" s="63" t="s">
        <v>14</v>
      </c>
      <c r="G10" s="153"/>
      <c r="H10" s="13">
        <v>1462.57</v>
      </c>
      <c r="I10" s="13">
        <v>1591.04</v>
      </c>
      <c r="J10" s="13">
        <v>1705.97</v>
      </c>
      <c r="K10" s="13">
        <v>1825.66</v>
      </c>
      <c r="L10" s="13">
        <v>1969.13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>
        <v>0</v>
      </c>
      <c r="AA10" s="13">
        <v>0</v>
      </c>
      <c r="AB10" s="164">
        <v>8554.369999999999</v>
      </c>
      <c r="AC10" s="299"/>
      <c r="AD10" s="299"/>
      <c r="AE10" s="317"/>
      <c r="AF10" s="317"/>
      <c r="AG10" s="317"/>
      <c r="AH10" s="317"/>
      <c r="AI10" s="317"/>
    </row>
    <row r="11" spans="1:49" ht="15.75" customHeight="1">
      <c r="A11" s="581" t="s">
        <v>22</v>
      </c>
      <c r="B11" s="291">
        <v>2</v>
      </c>
      <c r="C11" s="366" t="s">
        <v>164</v>
      </c>
      <c r="D11" s="403" t="s">
        <v>16</v>
      </c>
      <c r="E11" s="403">
        <v>5724</v>
      </c>
      <c r="F11" s="63" t="s">
        <v>2</v>
      </c>
      <c r="G11" s="153"/>
      <c r="H11" s="13">
        <v>3921.32</v>
      </c>
      <c r="I11" s="13">
        <v>4265.7700000000004</v>
      </c>
      <c r="J11" s="13">
        <v>4573.93</v>
      </c>
      <c r="K11" s="13">
        <v>4894.84</v>
      </c>
      <c r="L11" s="13">
        <v>5279.51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/>
      <c r="S11" s="13"/>
      <c r="T11" s="13"/>
      <c r="U11" s="13"/>
      <c r="V11" s="13"/>
      <c r="W11" s="13"/>
      <c r="X11" s="13"/>
      <c r="Y11" s="13"/>
      <c r="Z11" s="13">
        <v>0</v>
      </c>
      <c r="AA11" s="13">
        <v>0</v>
      </c>
      <c r="AB11" s="164">
        <v>22935.370000000003</v>
      </c>
      <c r="AC11" s="285" t="s">
        <v>374</v>
      </c>
      <c r="AD11" s="285" t="s">
        <v>261</v>
      </c>
      <c r="AE11" s="315"/>
      <c r="AF11" s="315"/>
      <c r="AG11" s="315"/>
      <c r="AH11" s="315"/>
      <c r="AI11" s="315"/>
    </row>
    <row r="12" spans="1:49" ht="31.5" customHeight="1">
      <c r="A12" s="582"/>
      <c r="B12" s="292"/>
      <c r="C12" s="367"/>
      <c r="D12" s="404"/>
      <c r="E12" s="404"/>
      <c r="F12" s="63" t="s">
        <v>18</v>
      </c>
      <c r="G12" s="15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>
        <v>0</v>
      </c>
      <c r="AA12" s="13">
        <v>0</v>
      </c>
      <c r="AB12" s="164">
        <v>0</v>
      </c>
      <c r="AC12" s="298"/>
      <c r="AD12" s="298"/>
      <c r="AE12" s="316"/>
      <c r="AF12" s="316"/>
      <c r="AG12" s="316"/>
      <c r="AH12" s="316"/>
      <c r="AI12" s="316"/>
    </row>
    <row r="13" spans="1:49">
      <c r="A13" s="582"/>
      <c r="B13" s="292"/>
      <c r="C13" s="367"/>
      <c r="D13" s="404"/>
      <c r="E13" s="404"/>
      <c r="F13" s="63" t="s">
        <v>48</v>
      </c>
      <c r="G13" s="15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>
        <v>0</v>
      </c>
      <c r="AA13" s="13">
        <v>0</v>
      </c>
      <c r="AB13" s="164">
        <v>0</v>
      </c>
      <c r="AC13" s="298"/>
      <c r="AD13" s="298"/>
      <c r="AE13" s="316"/>
      <c r="AF13" s="316"/>
      <c r="AG13" s="316"/>
      <c r="AH13" s="316"/>
      <c r="AI13" s="316"/>
    </row>
    <row r="14" spans="1:49" ht="31.5">
      <c r="A14" s="583"/>
      <c r="B14" s="293"/>
      <c r="C14" s="368"/>
      <c r="D14" s="405"/>
      <c r="E14" s="405"/>
      <c r="F14" s="63" t="s">
        <v>14</v>
      </c>
      <c r="G14" s="153"/>
      <c r="H14" s="13">
        <v>3921.32</v>
      </c>
      <c r="I14" s="13">
        <v>4265.7700000000004</v>
      </c>
      <c r="J14" s="13">
        <v>4573.93</v>
      </c>
      <c r="K14" s="13">
        <v>4894.84</v>
      </c>
      <c r="L14" s="13">
        <v>5279.51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>
        <v>0</v>
      </c>
      <c r="AA14" s="13">
        <v>0</v>
      </c>
      <c r="AB14" s="164">
        <v>22935.370000000003</v>
      </c>
      <c r="AC14" s="299"/>
      <c r="AD14" s="299"/>
      <c r="AE14" s="317"/>
      <c r="AF14" s="317"/>
      <c r="AG14" s="317"/>
      <c r="AH14" s="317"/>
      <c r="AI14" s="317"/>
    </row>
    <row r="15" spans="1:49" ht="21" customHeight="1">
      <c r="A15" s="581" t="s">
        <v>22</v>
      </c>
      <c r="B15" s="291">
        <v>3</v>
      </c>
      <c r="C15" s="366" t="s">
        <v>395</v>
      </c>
      <c r="D15" s="403" t="s">
        <v>16</v>
      </c>
      <c r="E15" s="403">
        <v>1</v>
      </c>
      <c r="F15" s="88" t="s">
        <v>2</v>
      </c>
      <c r="G15" s="153"/>
      <c r="H15" s="13">
        <v>343.08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/>
      <c r="S15" s="13"/>
      <c r="T15" s="13"/>
      <c r="U15" s="13"/>
      <c r="V15" s="13"/>
      <c r="W15" s="13"/>
      <c r="X15" s="13"/>
      <c r="Y15" s="13"/>
      <c r="Z15" s="13">
        <v>0</v>
      </c>
      <c r="AA15" s="13">
        <v>0</v>
      </c>
      <c r="AB15" s="164">
        <v>343.08</v>
      </c>
      <c r="AC15" s="285" t="s">
        <v>374</v>
      </c>
      <c r="AD15" s="285" t="s">
        <v>261</v>
      </c>
      <c r="AE15" s="315"/>
      <c r="AF15" s="315"/>
      <c r="AG15" s="315"/>
      <c r="AH15" s="315"/>
      <c r="AI15" s="315"/>
    </row>
    <row r="16" spans="1:49" ht="24.75" customHeight="1">
      <c r="A16" s="582"/>
      <c r="B16" s="292"/>
      <c r="C16" s="367"/>
      <c r="D16" s="404"/>
      <c r="E16" s="404"/>
      <c r="F16" s="88" t="s">
        <v>18</v>
      </c>
      <c r="G16" s="15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>
        <v>0</v>
      </c>
      <c r="AA16" s="13">
        <v>0</v>
      </c>
      <c r="AB16" s="164">
        <v>0</v>
      </c>
      <c r="AC16" s="298"/>
      <c r="AD16" s="298"/>
      <c r="AE16" s="316"/>
      <c r="AF16" s="316"/>
      <c r="AG16" s="316"/>
      <c r="AH16" s="316"/>
      <c r="AI16" s="316"/>
    </row>
    <row r="17" spans="1:35" ht="33.75" customHeight="1">
      <c r="A17" s="582"/>
      <c r="B17" s="292"/>
      <c r="C17" s="367"/>
      <c r="D17" s="404"/>
      <c r="E17" s="404"/>
      <c r="F17" s="88" t="s">
        <v>48</v>
      </c>
      <c r="G17" s="15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>
        <v>0</v>
      </c>
      <c r="AA17" s="13">
        <v>0</v>
      </c>
      <c r="AB17" s="164">
        <v>0</v>
      </c>
      <c r="AC17" s="298"/>
      <c r="AD17" s="298"/>
      <c r="AE17" s="316"/>
      <c r="AF17" s="316"/>
      <c r="AG17" s="316"/>
      <c r="AH17" s="316"/>
      <c r="AI17" s="316"/>
    </row>
    <row r="18" spans="1:35" ht="31.5">
      <c r="A18" s="583"/>
      <c r="B18" s="293"/>
      <c r="C18" s="368"/>
      <c r="D18" s="405"/>
      <c r="E18" s="405"/>
      <c r="F18" s="88" t="s">
        <v>14</v>
      </c>
      <c r="G18" s="153"/>
      <c r="H18" s="13">
        <v>343.08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>
        <v>0</v>
      </c>
      <c r="AA18" s="13">
        <v>0</v>
      </c>
      <c r="AB18" s="164">
        <v>343.08</v>
      </c>
      <c r="AC18" s="299"/>
      <c r="AD18" s="299"/>
      <c r="AE18" s="317"/>
      <c r="AF18" s="317"/>
      <c r="AG18" s="317"/>
      <c r="AH18" s="317"/>
      <c r="AI18" s="317"/>
    </row>
    <row r="19" spans="1:35" s="127" customFormat="1" ht="32.25" customHeight="1">
      <c r="A19" s="593"/>
      <c r="B19" s="333">
        <v>4</v>
      </c>
      <c r="C19" s="418" t="s">
        <v>73</v>
      </c>
      <c r="D19" s="419"/>
      <c r="E19" s="420"/>
      <c r="F19" s="87" t="s">
        <v>2</v>
      </c>
      <c r="G19" s="95">
        <v>0</v>
      </c>
      <c r="H19" s="95">
        <v>5726.97</v>
      </c>
      <c r="I19" s="95">
        <v>5856.81</v>
      </c>
      <c r="J19" s="95">
        <v>6279.9000000000005</v>
      </c>
      <c r="K19" s="95">
        <v>6720.5</v>
      </c>
      <c r="L19" s="95">
        <v>7248.64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  <c r="R19" s="95"/>
      <c r="S19" s="95"/>
      <c r="T19" s="95"/>
      <c r="U19" s="95"/>
      <c r="V19" s="95"/>
      <c r="W19" s="95"/>
      <c r="X19" s="95"/>
      <c r="Y19" s="95"/>
      <c r="Z19" s="95">
        <v>0</v>
      </c>
      <c r="AA19" s="95">
        <v>0</v>
      </c>
      <c r="AB19" s="96">
        <v>31832.82</v>
      </c>
      <c r="AC19" s="312"/>
      <c r="AD19" s="312"/>
      <c r="AE19" s="590"/>
      <c r="AF19" s="590"/>
      <c r="AG19" s="590"/>
      <c r="AH19" s="590"/>
      <c r="AI19" s="590"/>
    </row>
    <row r="20" spans="1:35" s="127" customFormat="1" ht="32.25" customHeight="1">
      <c r="A20" s="524"/>
      <c r="B20" s="334"/>
      <c r="C20" s="421"/>
      <c r="D20" s="422"/>
      <c r="E20" s="423"/>
      <c r="F20" s="87" t="s">
        <v>18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5">
        <v>0</v>
      </c>
      <c r="R20" s="95"/>
      <c r="S20" s="95"/>
      <c r="T20" s="95"/>
      <c r="U20" s="95"/>
      <c r="V20" s="95"/>
      <c r="W20" s="95"/>
      <c r="X20" s="95"/>
      <c r="Y20" s="95"/>
      <c r="Z20" s="95">
        <v>0</v>
      </c>
      <c r="AA20" s="95">
        <v>0</v>
      </c>
      <c r="AB20" s="96">
        <v>0</v>
      </c>
      <c r="AC20" s="340"/>
      <c r="AD20" s="340"/>
      <c r="AE20" s="591"/>
      <c r="AF20" s="591"/>
      <c r="AG20" s="591"/>
      <c r="AH20" s="591"/>
      <c r="AI20" s="591"/>
    </row>
    <row r="21" spans="1:35" s="127" customFormat="1" ht="32.25" customHeight="1">
      <c r="A21" s="524"/>
      <c r="B21" s="334"/>
      <c r="C21" s="421"/>
      <c r="D21" s="422"/>
      <c r="E21" s="423"/>
      <c r="F21" s="87" t="s">
        <v>48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/>
      <c r="S21" s="95"/>
      <c r="T21" s="95"/>
      <c r="U21" s="95"/>
      <c r="V21" s="95"/>
      <c r="W21" s="95"/>
      <c r="X21" s="95"/>
      <c r="Y21" s="95"/>
      <c r="Z21" s="95">
        <v>0</v>
      </c>
      <c r="AA21" s="95">
        <v>0</v>
      </c>
      <c r="AB21" s="96">
        <v>0</v>
      </c>
      <c r="AC21" s="340"/>
      <c r="AD21" s="340"/>
      <c r="AE21" s="591"/>
      <c r="AF21" s="591"/>
      <c r="AG21" s="591"/>
      <c r="AH21" s="591"/>
      <c r="AI21" s="591"/>
    </row>
    <row r="22" spans="1:35" s="127" customFormat="1" ht="32.25" customHeight="1">
      <c r="A22" s="525"/>
      <c r="B22" s="335"/>
      <c r="C22" s="424"/>
      <c r="D22" s="425"/>
      <c r="E22" s="426"/>
      <c r="F22" s="87" t="s">
        <v>14</v>
      </c>
      <c r="G22" s="95">
        <v>0</v>
      </c>
      <c r="H22" s="95">
        <v>5726.97</v>
      </c>
      <c r="I22" s="95">
        <v>5856.81</v>
      </c>
      <c r="J22" s="95">
        <v>6279.9000000000005</v>
      </c>
      <c r="K22" s="95">
        <v>6720.5</v>
      </c>
      <c r="L22" s="95">
        <v>7248.64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  <c r="R22" s="95"/>
      <c r="S22" s="95"/>
      <c r="T22" s="95"/>
      <c r="U22" s="95"/>
      <c r="V22" s="95"/>
      <c r="W22" s="95"/>
      <c r="X22" s="95"/>
      <c r="Y22" s="95"/>
      <c r="Z22" s="95">
        <v>0</v>
      </c>
      <c r="AA22" s="95">
        <v>0</v>
      </c>
      <c r="AB22" s="96">
        <v>31832.82</v>
      </c>
      <c r="AC22" s="341"/>
      <c r="AD22" s="341"/>
      <c r="AE22" s="592"/>
      <c r="AF22" s="592"/>
      <c r="AG22" s="592"/>
      <c r="AH22" s="592"/>
      <c r="AI22" s="592"/>
    </row>
    <row r="23" spans="1:35"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35"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</sheetData>
  <mergeCells count="66">
    <mergeCell ref="AH19:AH22"/>
    <mergeCell ref="AI19:AI22"/>
    <mergeCell ref="A19:A22"/>
    <mergeCell ref="B19:B22"/>
    <mergeCell ref="C19:E22"/>
    <mergeCell ref="AC19:AC22"/>
    <mergeCell ref="AD19:AD22"/>
    <mergeCell ref="AE19:AE22"/>
    <mergeCell ref="AF19:AF22"/>
    <mergeCell ref="AG19:AG22"/>
    <mergeCell ref="AI11:AI14"/>
    <mergeCell ref="AH7:AH10"/>
    <mergeCell ref="AI7:AI10"/>
    <mergeCell ref="AG7:AG10"/>
    <mergeCell ref="A7:A10"/>
    <mergeCell ref="B7:B10"/>
    <mergeCell ref="A11:A14"/>
    <mergeCell ref="B11:B14"/>
    <mergeCell ref="C11:C14"/>
    <mergeCell ref="D11:D14"/>
    <mergeCell ref="F3:F5"/>
    <mergeCell ref="AD3:AD5"/>
    <mergeCell ref="C7:C10"/>
    <mergeCell ref="D7:D10"/>
    <mergeCell ref="AD11:AD14"/>
    <mergeCell ref="AC11:AC14"/>
    <mergeCell ref="E7:E10"/>
    <mergeCell ref="AC7:AC10"/>
    <mergeCell ref="AD7:AD10"/>
    <mergeCell ref="E11:E14"/>
    <mergeCell ref="H4:L4"/>
    <mergeCell ref="G4:G5"/>
    <mergeCell ref="M4:Q4"/>
    <mergeCell ref="R4:Y4"/>
    <mergeCell ref="AI3:AI5"/>
    <mergeCell ref="AF4:AF5"/>
    <mergeCell ref="AG4:AG5"/>
    <mergeCell ref="B2:AD2"/>
    <mergeCell ref="A15:A18"/>
    <mergeCell ref="B15:B18"/>
    <mergeCell ref="C15:C18"/>
    <mergeCell ref="D15:D18"/>
    <mergeCell ref="E15:E18"/>
    <mergeCell ref="H3:AB3"/>
    <mergeCell ref="AC3:AC5"/>
    <mergeCell ref="AB4:AB5"/>
    <mergeCell ref="A3:A5"/>
    <mergeCell ref="B3:B5"/>
    <mergeCell ref="C3:C5"/>
    <mergeCell ref="D3:E4"/>
    <mergeCell ref="AI15:AI18"/>
    <mergeCell ref="AC15:AC18"/>
    <mergeCell ref="AD15:AD18"/>
    <mergeCell ref="AE15:AE18"/>
    <mergeCell ref="AF15:AF18"/>
    <mergeCell ref="AG15:AG18"/>
    <mergeCell ref="AH15:AH18"/>
    <mergeCell ref="AE3:AE5"/>
    <mergeCell ref="AF3:AG3"/>
    <mergeCell ref="AH3:AH5"/>
    <mergeCell ref="AE11:AE14"/>
    <mergeCell ref="AF11:AF14"/>
    <mergeCell ref="AE7:AE10"/>
    <mergeCell ref="AF7:AF10"/>
    <mergeCell ref="AG11:AG14"/>
    <mergeCell ref="AH11:AH14"/>
  </mergeCells>
  <pageMargins left="0.7" right="0.7" top="0.75" bottom="0.75" header="0.3" footer="0.3"/>
  <pageSetup paperSize="9" scale="5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I28"/>
  <sheetViews>
    <sheetView tabSelected="1" view="pageBreakPreview" zoomScale="60" zoomScaleNormal="70" workbookViewId="0">
      <pane xSplit="6" ySplit="5" topLeftCell="G6" activePane="bottomRight" state="frozen"/>
      <selection activeCell="AD11" sqref="AD11:AD14"/>
      <selection pane="topRight" activeCell="AD11" sqref="AD11:AD14"/>
      <selection pane="bottomLeft" activeCell="AD11" sqref="AD11:AD14"/>
      <selection pane="bottomRight" activeCell="L36" sqref="L36"/>
    </sheetView>
  </sheetViews>
  <sheetFormatPr defaultRowHeight="15.75" outlineLevelCol="1"/>
  <cols>
    <col min="1" max="1" width="8" style="21" hidden="1" customWidth="1" outlineLevel="1"/>
    <col min="2" max="2" width="8" style="22" customWidth="1" collapsed="1"/>
    <col min="3" max="3" width="43.42578125" style="7" bestFit="1" customWidth="1"/>
    <col min="4" max="4" width="12.85546875" style="7" bestFit="1" customWidth="1"/>
    <col min="5" max="5" width="12.5703125" style="24" customWidth="1"/>
    <col min="6" max="6" width="18" style="7" customWidth="1"/>
    <col min="7" max="7" width="14.85546875" style="7" customWidth="1"/>
    <col min="8" max="8" width="14" style="3" bestFit="1" customWidth="1"/>
    <col min="9" max="9" width="13" style="3" bestFit="1" customWidth="1"/>
    <col min="10" max="10" width="12.42578125" style="3" bestFit="1" customWidth="1"/>
    <col min="11" max="12" width="14" style="3" bestFit="1" customWidth="1"/>
    <col min="13" max="13" width="14" style="3" hidden="1" customWidth="1" outlineLevel="1"/>
    <col min="14" max="14" width="12.42578125" style="3" hidden="1" customWidth="1" outlineLevel="1"/>
    <col min="15" max="15" width="16.28515625" style="3" hidden="1" customWidth="1" outlineLevel="1"/>
    <col min="16" max="25" width="14" style="3" hidden="1" customWidth="1" outlineLevel="1"/>
    <col min="26" max="26" width="15.28515625" style="4" bestFit="1" customWidth="1" collapsed="1"/>
    <col min="27" max="27" width="15.28515625" style="4" customWidth="1"/>
    <col min="28" max="28" width="15.5703125" style="5" customWidth="1"/>
    <col min="29" max="30" width="31.85546875" style="6" customWidth="1"/>
    <col min="31" max="31" width="13.5703125" style="7" hidden="1" customWidth="1" outlineLevel="1"/>
    <col min="32" max="32" width="17" style="7" hidden="1" customWidth="1" outlineLevel="1"/>
    <col min="33" max="33" width="18.85546875" style="7" hidden="1" customWidth="1" outlineLevel="1"/>
    <col min="34" max="34" width="16.85546875" style="7" hidden="1" customWidth="1" outlineLevel="1"/>
    <col min="35" max="35" width="14" style="3" hidden="1" customWidth="1" outlineLevel="1"/>
    <col min="36" max="36" width="13" style="3" hidden="1" customWidth="1" outlineLevel="1"/>
    <col min="37" max="37" width="12.42578125" style="3" hidden="1" customWidth="1" outlineLevel="1"/>
    <col min="38" max="40" width="14" style="3" hidden="1" customWidth="1" outlineLevel="1"/>
    <col min="41" max="41" width="12.42578125" style="3" hidden="1" customWidth="1" outlineLevel="1"/>
    <col min="42" max="42" width="16.28515625" style="3" hidden="1" customWidth="1" outlineLevel="1"/>
    <col min="43" max="45" width="14" style="3" hidden="1" customWidth="1" outlineLevel="1"/>
    <col min="46" max="46" width="13" style="7" hidden="1" customWidth="1" outlineLevel="1"/>
    <col min="47" max="47" width="16.7109375" style="7" hidden="1" customWidth="1" outlineLevel="1"/>
    <col min="48" max="48" width="9.140625" style="7" collapsed="1"/>
    <col min="49" max="16384" width="9.140625" style="7"/>
  </cols>
  <sheetData>
    <row r="1" spans="1:61">
      <c r="AD1" s="139" t="s">
        <v>410</v>
      </c>
    </row>
    <row r="2" spans="1:61">
      <c r="A2" s="1"/>
      <c r="B2" s="400" t="s">
        <v>396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2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61" s="127" customFormat="1" ht="15.75" customHeight="1">
      <c r="A3" s="587"/>
      <c r="B3" s="406" t="s">
        <v>17</v>
      </c>
      <c r="C3" s="407" t="s">
        <v>43</v>
      </c>
      <c r="D3" s="407" t="s">
        <v>33</v>
      </c>
      <c r="E3" s="407"/>
      <c r="F3" s="407" t="s">
        <v>39</v>
      </c>
      <c r="G3" s="358" t="s">
        <v>36</v>
      </c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60"/>
      <c r="AC3" s="339" t="s">
        <v>46</v>
      </c>
      <c r="AD3" s="339" t="s">
        <v>19</v>
      </c>
      <c r="AE3" s="339" t="s">
        <v>47</v>
      </c>
      <c r="AF3" s="407" t="s">
        <v>41</v>
      </c>
      <c r="AG3" s="407"/>
      <c r="AH3" s="407"/>
      <c r="AI3" s="356" t="s">
        <v>68</v>
      </c>
      <c r="AJ3" s="597"/>
      <c r="AK3" s="597"/>
      <c r="AL3" s="597"/>
      <c r="AM3" s="597"/>
      <c r="AN3" s="597"/>
      <c r="AO3" s="597"/>
      <c r="AP3" s="597"/>
      <c r="AQ3" s="597"/>
      <c r="AR3" s="597"/>
      <c r="AS3" s="357"/>
      <c r="AT3" s="407" t="s">
        <v>40</v>
      </c>
      <c r="AU3" s="407" t="s">
        <v>42</v>
      </c>
      <c r="BI3" s="169"/>
    </row>
    <row r="4" spans="1:61" s="127" customFormat="1">
      <c r="A4" s="587"/>
      <c r="B4" s="406"/>
      <c r="C4" s="407"/>
      <c r="D4" s="407"/>
      <c r="E4" s="407"/>
      <c r="F4" s="407"/>
      <c r="G4" s="339" t="s">
        <v>470</v>
      </c>
      <c r="H4" s="349" t="s">
        <v>0</v>
      </c>
      <c r="I4" s="350"/>
      <c r="J4" s="350"/>
      <c r="K4" s="350"/>
      <c r="L4" s="351"/>
      <c r="M4" s="176" t="s">
        <v>1</v>
      </c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3" t="s">
        <v>1</v>
      </c>
      <c r="AA4" s="173" t="s">
        <v>438</v>
      </c>
      <c r="AB4" s="444" t="s">
        <v>477</v>
      </c>
      <c r="AC4" s="340"/>
      <c r="AD4" s="340"/>
      <c r="AE4" s="340"/>
      <c r="AF4" s="594" t="s">
        <v>37</v>
      </c>
      <c r="AG4" s="595"/>
      <c r="AH4" s="596" t="s">
        <v>38</v>
      </c>
      <c r="AI4" s="401" t="s">
        <v>0</v>
      </c>
      <c r="AJ4" s="401"/>
      <c r="AK4" s="401"/>
      <c r="AL4" s="401"/>
      <c r="AM4" s="401"/>
      <c r="AN4" s="594" t="s">
        <v>1</v>
      </c>
      <c r="AO4" s="598"/>
      <c r="AP4" s="598"/>
      <c r="AQ4" s="598"/>
      <c r="AR4" s="598"/>
      <c r="AS4" s="595"/>
      <c r="AT4" s="407"/>
      <c r="AU4" s="407"/>
      <c r="BI4" s="169"/>
    </row>
    <row r="5" spans="1:61" s="127" customFormat="1" ht="31.5">
      <c r="A5" s="587"/>
      <c r="B5" s="406"/>
      <c r="C5" s="407"/>
      <c r="D5" s="178" t="s">
        <v>34</v>
      </c>
      <c r="E5" s="179" t="s">
        <v>35</v>
      </c>
      <c r="F5" s="407"/>
      <c r="G5" s="341"/>
      <c r="H5" s="172" t="s">
        <v>3</v>
      </c>
      <c r="I5" s="172" t="s">
        <v>4</v>
      </c>
      <c r="J5" s="172" t="s">
        <v>5</v>
      </c>
      <c r="K5" s="172" t="s">
        <v>6</v>
      </c>
      <c r="L5" s="172" t="s">
        <v>7</v>
      </c>
      <c r="M5" s="173" t="s">
        <v>8</v>
      </c>
      <c r="N5" s="173" t="s">
        <v>9</v>
      </c>
      <c r="O5" s="173" t="s">
        <v>10</v>
      </c>
      <c r="P5" s="173" t="s">
        <v>11</v>
      </c>
      <c r="Q5" s="173" t="s">
        <v>12</v>
      </c>
      <c r="R5" s="173" t="s">
        <v>13</v>
      </c>
      <c r="S5" s="173" t="s">
        <v>440</v>
      </c>
      <c r="T5" s="173" t="s">
        <v>441</v>
      </c>
      <c r="U5" s="173" t="s">
        <v>442</v>
      </c>
      <c r="V5" s="173" t="s">
        <v>443</v>
      </c>
      <c r="W5" s="173" t="s">
        <v>444</v>
      </c>
      <c r="X5" s="173" t="s">
        <v>445</v>
      </c>
      <c r="Y5" s="173" t="s">
        <v>446</v>
      </c>
      <c r="Z5" s="173" t="s">
        <v>120</v>
      </c>
      <c r="AA5" s="173" t="s">
        <v>439</v>
      </c>
      <c r="AB5" s="444"/>
      <c r="AC5" s="341"/>
      <c r="AD5" s="341"/>
      <c r="AE5" s="341"/>
      <c r="AF5" s="195" t="s">
        <v>69</v>
      </c>
      <c r="AG5" s="195" t="s">
        <v>70</v>
      </c>
      <c r="AH5" s="596"/>
      <c r="AI5" s="172" t="s">
        <v>3</v>
      </c>
      <c r="AJ5" s="172" t="s">
        <v>4</v>
      </c>
      <c r="AK5" s="172" t="s">
        <v>5</v>
      </c>
      <c r="AL5" s="172" t="s">
        <v>6</v>
      </c>
      <c r="AM5" s="172" t="s">
        <v>7</v>
      </c>
      <c r="AN5" s="173" t="s">
        <v>8</v>
      </c>
      <c r="AO5" s="173" t="s">
        <v>9</v>
      </c>
      <c r="AP5" s="173" t="s">
        <v>10</v>
      </c>
      <c r="AQ5" s="173" t="s">
        <v>11</v>
      </c>
      <c r="AR5" s="173" t="s">
        <v>12</v>
      </c>
      <c r="AS5" s="173" t="s">
        <v>13</v>
      </c>
      <c r="AT5" s="407"/>
      <c r="AU5" s="407"/>
      <c r="BI5" s="169"/>
    </row>
    <row r="6" spans="1:61" s="182" customFormat="1">
      <c r="A6" s="188"/>
      <c r="B6" s="184" t="s">
        <v>20</v>
      </c>
      <c r="C6" s="184">
        <v>2</v>
      </c>
      <c r="D6" s="189">
        <v>3</v>
      </c>
      <c r="E6" s="189">
        <v>4</v>
      </c>
      <c r="F6" s="189">
        <v>5</v>
      </c>
      <c r="G6" s="189">
        <v>6</v>
      </c>
      <c r="H6" s="189">
        <v>7</v>
      </c>
      <c r="I6" s="189">
        <v>8</v>
      </c>
      <c r="J6" s="189">
        <v>9</v>
      </c>
      <c r="K6" s="189">
        <v>10</v>
      </c>
      <c r="L6" s="189">
        <v>11</v>
      </c>
      <c r="M6" s="189">
        <v>12</v>
      </c>
      <c r="N6" s="189">
        <v>13</v>
      </c>
      <c r="O6" s="189">
        <v>14</v>
      </c>
      <c r="P6" s="189">
        <v>15</v>
      </c>
      <c r="Q6" s="189">
        <v>16</v>
      </c>
      <c r="R6" s="189"/>
      <c r="S6" s="189"/>
      <c r="T6" s="189"/>
      <c r="U6" s="189"/>
      <c r="V6" s="189"/>
      <c r="W6" s="189"/>
      <c r="X6" s="189"/>
      <c r="Y6" s="189"/>
      <c r="Z6" s="189">
        <v>12</v>
      </c>
      <c r="AA6" s="189">
        <v>13</v>
      </c>
      <c r="AB6" s="189">
        <v>14</v>
      </c>
      <c r="AC6" s="189">
        <v>15</v>
      </c>
      <c r="AD6" s="189">
        <v>16</v>
      </c>
      <c r="AE6" s="152">
        <v>16</v>
      </c>
      <c r="AF6" s="152">
        <v>17</v>
      </c>
      <c r="AG6" s="152"/>
      <c r="AH6" s="152">
        <v>18</v>
      </c>
      <c r="AI6" s="179">
        <v>19</v>
      </c>
      <c r="AJ6" s="179">
        <v>20</v>
      </c>
      <c r="AK6" s="179">
        <v>21</v>
      </c>
      <c r="AL6" s="179">
        <v>22</v>
      </c>
      <c r="AM6" s="179">
        <v>23</v>
      </c>
      <c r="AN6" s="179">
        <v>24</v>
      </c>
      <c r="AO6" s="179">
        <v>25</v>
      </c>
      <c r="AP6" s="179">
        <v>26</v>
      </c>
      <c r="AQ6" s="179">
        <v>27</v>
      </c>
      <c r="AR6" s="179">
        <v>28</v>
      </c>
      <c r="AS6" s="179">
        <v>29</v>
      </c>
      <c r="AT6" s="152">
        <v>19</v>
      </c>
      <c r="AU6" s="152">
        <v>20</v>
      </c>
      <c r="BI6" s="169"/>
    </row>
    <row r="7" spans="1:61" s="182" customFormat="1" ht="35.25" customHeight="1">
      <c r="A7" s="166"/>
      <c r="B7" s="291">
        <v>1</v>
      </c>
      <c r="C7" s="276" t="s">
        <v>685</v>
      </c>
      <c r="D7" s="403"/>
      <c r="E7" s="403"/>
      <c r="F7" s="161" t="s">
        <v>2</v>
      </c>
      <c r="G7" s="13">
        <v>26500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258">
        <v>0</v>
      </c>
      <c r="AC7" s="285" t="s">
        <v>204</v>
      </c>
      <c r="AD7" s="285" t="s">
        <v>397</v>
      </c>
      <c r="AE7" s="163"/>
      <c r="AF7" s="163"/>
      <c r="AG7" s="163"/>
      <c r="AH7" s="163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63"/>
      <c r="AU7" s="163"/>
      <c r="BI7" s="169"/>
    </row>
    <row r="8" spans="1:61" s="182" customFormat="1" ht="35.25" customHeight="1">
      <c r="A8" s="166"/>
      <c r="B8" s="292"/>
      <c r="C8" s="277"/>
      <c r="D8" s="404"/>
      <c r="E8" s="404"/>
      <c r="F8" s="161" t="s">
        <v>18</v>
      </c>
      <c r="G8" s="161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3">
        <v>0</v>
      </c>
      <c r="AA8" s="13">
        <v>0</v>
      </c>
      <c r="AB8" s="200">
        <v>0</v>
      </c>
      <c r="AC8" s="298"/>
      <c r="AD8" s="298"/>
      <c r="AE8" s="163"/>
      <c r="AF8" s="163"/>
      <c r="AG8" s="163"/>
      <c r="AH8" s="163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63"/>
      <c r="AU8" s="163"/>
      <c r="BI8" s="169"/>
    </row>
    <row r="9" spans="1:61" s="182" customFormat="1" ht="35.25" customHeight="1">
      <c r="A9" s="166"/>
      <c r="B9" s="292"/>
      <c r="C9" s="277"/>
      <c r="D9" s="404"/>
      <c r="E9" s="404"/>
      <c r="F9" s="161" t="s">
        <v>48</v>
      </c>
      <c r="G9" s="167">
        <v>0</v>
      </c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3">
        <v>0</v>
      </c>
      <c r="AA9" s="13">
        <v>0</v>
      </c>
      <c r="AB9" s="200">
        <v>0</v>
      </c>
      <c r="AC9" s="298"/>
      <c r="AD9" s="298"/>
      <c r="AE9" s="163"/>
      <c r="AF9" s="163"/>
      <c r="AG9" s="163"/>
      <c r="AH9" s="163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63"/>
      <c r="AU9" s="163"/>
      <c r="BI9" s="169"/>
    </row>
    <row r="10" spans="1:61" s="182" customFormat="1" ht="35.25" customHeight="1">
      <c r="A10" s="166"/>
      <c r="B10" s="293"/>
      <c r="C10" s="278"/>
      <c r="D10" s="405"/>
      <c r="E10" s="405"/>
      <c r="F10" s="161" t="s">
        <v>14</v>
      </c>
      <c r="G10" s="161">
        <v>26500</v>
      </c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3">
        <v>0</v>
      </c>
      <c r="AA10" s="13">
        <v>0</v>
      </c>
      <c r="AB10" s="200">
        <v>0</v>
      </c>
      <c r="AC10" s="299"/>
      <c r="AD10" s="299"/>
      <c r="AE10" s="163"/>
      <c r="AF10" s="163"/>
      <c r="AG10" s="163"/>
      <c r="AH10" s="163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63"/>
      <c r="AU10" s="163"/>
      <c r="BI10" s="169"/>
    </row>
    <row r="11" spans="1:61" ht="30.75" customHeight="1">
      <c r="A11" s="581" t="s">
        <v>20</v>
      </c>
      <c r="B11" s="291">
        <v>2</v>
      </c>
      <c r="C11" s="366" t="s">
        <v>206</v>
      </c>
      <c r="D11" s="403"/>
      <c r="E11" s="403"/>
      <c r="F11" s="63" t="s">
        <v>2</v>
      </c>
      <c r="G11" s="13">
        <v>0</v>
      </c>
      <c r="H11" s="13">
        <v>0</v>
      </c>
      <c r="I11" s="13">
        <v>0</v>
      </c>
      <c r="J11" s="13">
        <v>1600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/>
      <c r="S11" s="13"/>
      <c r="T11" s="13"/>
      <c r="U11" s="13"/>
      <c r="V11" s="13"/>
      <c r="W11" s="13"/>
      <c r="X11" s="13"/>
      <c r="Y11" s="13"/>
      <c r="Z11" s="13">
        <v>0</v>
      </c>
      <c r="AA11" s="13">
        <v>0</v>
      </c>
      <c r="AB11" s="156">
        <v>1600</v>
      </c>
      <c r="AC11" s="285" t="s">
        <v>204</v>
      </c>
      <c r="AD11" s="285" t="s">
        <v>397</v>
      </c>
      <c r="AE11" s="297"/>
      <c r="AF11" s="315"/>
      <c r="AG11" s="315"/>
      <c r="AH11" s="315"/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315"/>
      <c r="AU11" s="315"/>
    </row>
    <row r="12" spans="1:61" ht="30.75" customHeight="1">
      <c r="A12" s="582"/>
      <c r="B12" s="292"/>
      <c r="C12" s="367"/>
      <c r="D12" s="404"/>
      <c r="E12" s="404"/>
      <c r="F12" s="63" t="s">
        <v>18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>
        <v>0</v>
      </c>
      <c r="AA12" s="13">
        <v>0</v>
      </c>
      <c r="AB12" s="164">
        <v>0</v>
      </c>
      <c r="AC12" s="298"/>
      <c r="AD12" s="298"/>
      <c r="AE12" s="298"/>
      <c r="AF12" s="316"/>
      <c r="AG12" s="316"/>
      <c r="AH12" s="316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316"/>
      <c r="AU12" s="316"/>
    </row>
    <row r="13" spans="1:61" ht="30.75" customHeight="1">
      <c r="A13" s="582"/>
      <c r="B13" s="292"/>
      <c r="C13" s="367"/>
      <c r="D13" s="404"/>
      <c r="E13" s="404"/>
      <c r="F13" s="63" t="s">
        <v>48</v>
      </c>
      <c r="G13" s="13">
        <v>0</v>
      </c>
      <c r="H13" s="13">
        <v>0</v>
      </c>
      <c r="I13" s="13">
        <v>0</v>
      </c>
      <c r="J13" s="13">
        <v>1600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>
        <v>0</v>
      </c>
      <c r="AA13" s="13">
        <v>0</v>
      </c>
      <c r="AB13" s="164">
        <v>1600</v>
      </c>
      <c r="AC13" s="298"/>
      <c r="AD13" s="298"/>
      <c r="AE13" s="298"/>
      <c r="AF13" s="316"/>
      <c r="AG13" s="316"/>
      <c r="AH13" s="316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316"/>
      <c r="AU13" s="316"/>
    </row>
    <row r="14" spans="1:61" ht="38.25" customHeight="1">
      <c r="A14" s="583"/>
      <c r="B14" s="293"/>
      <c r="C14" s="368"/>
      <c r="D14" s="405"/>
      <c r="E14" s="405"/>
      <c r="F14" s="63" t="s">
        <v>14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>
        <v>0</v>
      </c>
      <c r="AA14" s="13">
        <v>0</v>
      </c>
      <c r="AB14" s="164">
        <v>0</v>
      </c>
      <c r="AC14" s="299"/>
      <c r="AD14" s="299"/>
      <c r="AE14" s="299"/>
      <c r="AF14" s="317"/>
      <c r="AG14" s="317"/>
      <c r="AH14" s="317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317"/>
      <c r="AU14" s="317"/>
    </row>
    <row r="15" spans="1:61" ht="30.75" customHeight="1">
      <c r="A15" s="581" t="s">
        <v>21</v>
      </c>
      <c r="B15" s="291">
        <v>3</v>
      </c>
      <c r="C15" s="366" t="s">
        <v>207</v>
      </c>
      <c r="D15" s="285"/>
      <c r="E15" s="403"/>
      <c r="F15" s="63" t="s">
        <v>2</v>
      </c>
      <c r="G15" s="13">
        <v>3800</v>
      </c>
      <c r="H15" s="13">
        <v>3800</v>
      </c>
      <c r="I15" s="13">
        <v>3800</v>
      </c>
      <c r="J15" s="13">
        <v>3800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/>
      <c r="S15" s="13"/>
      <c r="T15" s="13"/>
      <c r="U15" s="13"/>
      <c r="V15" s="13"/>
      <c r="W15" s="13"/>
      <c r="X15" s="13"/>
      <c r="Y15" s="13"/>
      <c r="Z15" s="13">
        <v>0</v>
      </c>
      <c r="AA15" s="13">
        <v>0</v>
      </c>
      <c r="AB15" s="164">
        <v>11400</v>
      </c>
      <c r="AC15" s="285" t="s">
        <v>205</v>
      </c>
      <c r="AD15" s="285" t="s">
        <v>397</v>
      </c>
      <c r="AE15" s="297"/>
      <c r="AF15" s="315"/>
      <c r="AG15" s="403"/>
      <c r="AH15" s="315"/>
      <c r="AI15" s="13">
        <v>295</v>
      </c>
      <c r="AJ15" s="13">
        <v>106</v>
      </c>
      <c r="AK15" s="13">
        <v>60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315"/>
      <c r="AU15" s="315"/>
    </row>
    <row r="16" spans="1:61" ht="30.75" customHeight="1">
      <c r="A16" s="582"/>
      <c r="B16" s="292"/>
      <c r="C16" s="367"/>
      <c r="D16" s="286"/>
      <c r="E16" s="404"/>
      <c r="F16" s="63" t="s">
        <v>18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>
        <v>0</v>
      </c>
      <c r="AA16" s="13">
        <v>0</v>
      </c>
      <c r="AB16" s="164">
        <v>0</v>
      </c>
      <c r="AC16" s="298"/>
      <c r="AD16" s="298"/>
      <c r="AE16" s="298"/>
      <c r="AF16" s="316"/>
      <c r="AG16" s="404"/>
      <c r="AH16" s="316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316"/>
      <c r="AU16" s="316"/>
    </row>
    <row r="17" spans="1:47" ht="30.75" customHeight="1">
      <c r="A17" s="582"/>
      <c r="B17" s="292"/>
      <c r="C17" s="367"/>
      <c r="D17" s="286"/>
      <c r="E17" s="404"/>
      <c r="F17" s="63" t="s">
        <v>48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>
        <v>0</v>
      </c>
      <c r="AA17" s="13">
        <v>0</v>
      </c>
      <c r="AB17" s="164">
        <v>0</v>
      </c>
      <c r="AC17" s="298"/>
      <c r="AD17" s="298"/>
      <c r="AE17" s="298"/>
      <c r="AF17" s="316"/>
      <c r="AG17" s="404"/>
      <c r="AH17" s="316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316"/>
      <c r="AU17" s="316"/>
    </row>
    <row r="18" spans="1:47" ht="36.75" customHeight="1">
      <c r="A18" s="583"/>
      <c r="B18" s="293"/>
      <c r="C18" s="368"/>
      <c r="D18" s="287"/>
      <c r="E18" s="405"/>
      <c r="F18" s="63" t="s">
        <v>14</v>
      </c>
      <c r="G18" s="13">
        <v>3800</v>
      </c>
      <c r="H18" s="13">
        <v>3800</v>
      </c>
      <c r="I18" s="13">
        <v>3800</v>
      </c>
      <c r="J18" s="13">
        <v>3800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>
        <v>0</v>
      </c>
      <c r="AA18" s="13">
        <v>0</v>
      </c>
      <c r="AB18" s="164">
        <v>11400</v>
      </c>
      <c r="AC18" s="299"/>
      <c r="AD18" s="299"/>
      <c r="AE18" s="299"/>
      <c r="AF18" s="317"/>
      <c r="AG18" s="405"/>
      <c r="AH18" s="317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317"/>
      <c r="AU18" s="317"/>
    </row>
    <row r="19" spans="1:47" ht="30.75" customHeight="1">
      <c r="A19" s="581" t="s">
        <v>22</v>
      </c>
      <c r="B19" s="291">
        <v>4</v>
      </c>
      <c r="C19" s="366" t="s">
        <v>208</v>
      </c>
      <c r="D19" s="403"/>
      <c r="E19" s="403"/>
      <c r="F19" s="63" t="s">
        <v>2</v>
      </c>
      <c r="G19" s="13">
        <v>10</v>
      </c>
      <c r="H19" s="13">
        <v>10</v>
      </c>
      <c r="I19" s="13">
        <v>10</v>
      </c>
      <c r="J19" s="13">
        <v>10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/>
      <c r="S19" s="13"/>
      <c r="T19" s="13"/>
      <c r="U19" s="13"/>
      <c r="V19" s="13"/>
      <c r="W19" s="13"/>
      <c r="X19" s="13"/>
      <c r="Y19" s="13"/>
      <c r="Z19" s="13">
        <v>0</v>
      </c>
      <c r="AA19" s="13">
        <v>0</v>
      </c>
      <c r="AB19" s="164">
        <v>30</v>
      </c>
      <c r="AC19" s="285" t="s">
        <v>205</v>
      </c>
      <c r="AD19" s="285" t="s">
        <v>397</v>
      </c>
      <c r="AE19" s="315"/>
      <c r="AF19" s="315"/>
      <c r="AG19" s="315"/>
      <c r="AH19" s="315"/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315"/>
      <c r="AU19" s="315"/>
    </row>
    <row r="20" spans="1:47" ht="30.75" customHeight="1">
      <c r="A20" s="582"/>
      <c r="B20" s="292"/>
      <c r="C20" s="367"/>
      <c r="D20" s="404"/>
      <c r="E20" s="404"/>
      <c r="F20" s="63" t="s">
        <v>18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>
        <v>0</v>
      </c>
      <c r="AA20" s="13">
        <v>0</v>
      </c>
      <c r="AB20" s="164">
        <v>0</v>
      </c>
      <c r="AC20" s="298"/>
      <c r="AD20" s="298"/>
      <c r="AE20" s="316"/>
      <c r="AF20" s="316"/>
      <c r="AG20" s="316"/>
      <c r="AH20" s="316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316"/>
      <c r="AU20" s="316"/>
    </row>
    <row r="21" spans="1:47" ht="30.75" customHeight="1">
      <c r="A21" s="582"/>
      <c r="B21" s="292"/>
      <c r="C21" s="367"/>
      <c r="D21" s="404"/>
      <c r="E21" s="404"/>
      <c r="F21" s="63" t="s">
        <v>48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>
        <v>0</v>
      </c>
      <c r="AA21" s="13">
        <v>0</v>
      </c>
      <c r="AB21" s="164">
        <v>0</v>
      </c>
      <c r="AC21" s="298"/>
      <c r="AD21" s="298"/>
      <c r="AE21" s="316"/>
      <c r="AF21" s="316"/>
      <c r="AG21" s="316"/>
      <c r="AH21" s="316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316"/>
      <c r="AU21" s="316"/>
    </row>
    <row r="22" spans="1:47" ht="30.75" customHeight="1">
      <c r="A22" s="583"/>
      <c r="B22" s="293"/>
      <c r="C22" s="368"/>
      <c r="D22" s="405"/>
      <c r="E22" s="405"/>
      <c r="F22" s="63" t="s">
        <v>14</v>
      </c>
      <c r="G22" s="13">
        <v>10</v>
      </c>
      <c r="H22" s="13">
        <v>10</v>
      </c>
      <c r="I22" s="13">
        <v>10</v>
      </c>
      <c r="J22" s="13">
        <v>10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>
        <v>0</v>
      </c>
      <c r="AA22" s="13">
        <v>0</v>
      </c>
      <c r="AB22" s="164">
        <v>30</v>
      </c>
      <c r="AC22" s="299"/>
      <c r="AD22" s="299"/>
      <c r="AE22" s="317"/>
      <c r="AF22" s="317"/>
      <c r="AG22" s="317"/>
      <c r="AH22" s="317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317"/>
      <c r="AU22" s="317"/>
    </row>
    <row r="23" spans="1:47">
      <c r="A23" s="581"/>
      <c r="B23" s="333">
        <v>5</v>
      </c>
      <c r="C23" s="418" t="s">
        <v>72</v>
      </c>
      <c r="D23" s="419"/>
      <c r="E23" s="420"/>
      <c r="F23" s="87" t="s">
        <v>2</v>
      </c>
      <c r="G23" s="95">
        <v>30310</v>
      </c>
      <c r="H23" s="95">
        <v>3810</v>
      </c>
      <c r="I23" s="95">
        <v>3810</v>
      </c>
      <c r="J23" s="95">
        <v>5410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/>
      <c r="S23" s="95"/>
      <c r="T23" s="95"/>
      <c r="U23" s="95"/>
      <c r="V23" s="95"/>
      <c r="W23" s="95"/>
      <c r="X23" s="95"/>
      <c r="Y23" s="95"/>
      <c r="Z23" s="95">
        <v>0</v>
      </c>
      <c r="AA23" s="95">
        <v>0</v>
      </c>
      <c r="AB23" s="96">
        <v>13030</v>
      </c>
      <c r="AC23" s="312"/>
      <c r="AD23" s="312"/>
      <c r="AE23" s="315"/>
      <c r="AF23" s="315"/>
      <c r="AG23" s="315"/>
      <c r="AH23" s="315"/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315"/>
      <c r="AU23" s="315"/>
    </row>
    <row r="24" spans="1:47" ht="31.5">
      <c r="A24" s="386"/>
      <c r="B24" s="334"/>
      <c r="C24" s="421"/>
      <c r="D24" s="422"/>
      <c r="E24" s="423"/>
      <c r="F24" s="87" t="s">
        <v>18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>
        <v>0</v>
      </c>
      <c r="O24" s="95">
        <v>0</v>
      </c>
      <c r="P24" s="95">
        <v>0</v>
      </c>
      <c r="Q24" s="95">
        <v>0</v>
      </c>
      <c r="R24" s="95"/>
      <c r="S24" s="95"/>
      <c r="T24" s="95"/>
      <c r="U24" s="95"/>
      <c r="V24" s="95"/>
      <c r="W24" s="95"/>
      <c r="X24" s="95"/>
      <c r="Y24" s="95"/>
      <c r="Z24" s="95">
        <v>0</v>
      </c>
      <c r="AA24" s="95">
        <v>0</v>
      </c>
      <c r="AB24" s="96">
        <v>0</v>
      </c>
      <c r="AC24" s="340"/>
      <c r="AD24" s="340"/>
      <c r="AE24" s="316"/>
      <c r="AF24" s="316"/>
      <c r="AG24" s="316"/>
      <c r="AH24" s="316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316"/>
      <c r="AU24" s="316"/>
    </row>
    <row r="25" spans="1:47" ht="31.5">
      <c r="A25" s="386"/>
      <c r="B25" s="334"/>
      <c r="C25" s="421"/>
      <c r="D25" s="422"/>
      <c r="E25" s="423"/>
      <c r="F25" s="87" t="s">
        <v>48</v>
      </c>
      <c r="G25" s="95">
        <v>0</v>
      </c>
      <c r="H25" s="95">
        <v>0</v>
      </c>
      <c r="I25" s="95">
        <v>0</v>
      </c>
      <c r="J25" s="95">
        <v>1600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/>
      <c r="S25" s="95"/>
      <c r="T25" s="95"/>
      <c r="U25" s="95"/>
      <c r="V25" s="95"/>
      <c r="W25" s="95"/>
      <c r="X25" s="95"/>
      <c r="Y25" s="95"/>
      <c r="Z25" s="95">
        <v>0</v>
      </c>
      <c r="AA25" s="95">
        <v>0</v>
      </c>
      <c r="AB25" s="96">
        <v>1600</v>
      </c>
      <c r="AC25" s="340"/>
      <c r="AD25" s="340"/>
      <c r="AE25" s="316"/>
      <c r="AF25" s="316"/>
      <c r="AG25" s="316"/>
      <c r="AH25" s="316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316"/>
      <c r="AU25" s="316"/>
    </row>
    <row r="26" spans="1:47" ht="31.5">
      <c r="A26" s="387"/>
      <c r="B26" s="335"/>
      <c r="C26" s="424"/>
      <c r="D26" s="425"/>
      <c r="E26" s="426"/>
      <c r="F26" s="87" t="s">
        <v>14</v>
      </c>
      <c r="G26" s="95">
        <v>30310</v>
      </c>
      <c r="H26" s="95">
        <v>3810</v>
      </c>
      <c r="I26" s="95">
        <v>3810</v>
      </c>
      <c r="J26" s="95">
        <v>3810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5"/>
      <c r="S26" s="95"/>
      <c r="T26" s="95"/>
      <c r="U26" s="95"/>
      <c r="V26" s="95"/>
      <c r="W26" s="95"/>
      <c r="X26" s="95"/>
      <c r="Y26" s="95"/>
      <c r="Z26" s="95">
        <v>0</v>
      </c>
      <c r="AA26" s="95">
        <v>0</v>
      </c>
      <c r="AB26" s="96">
        <v>11430</v>
      </c>
      <c r="AC26" s="341"/>
      <c r="AD26" s="341"/>
      <c r="AE26" s="317"/>
      <c r="AF26" s="317"/>
      <c r="AG26" s="317"/>
      <c r="AH26" s="317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317"/>
      <c r="AU26" s="317"/>
    </row>
    <row r="27" spans="1:47"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</row>
    <row r="28" spans="1:47"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AI28"/>
      <c r="AJ28"/>
      <c r="AK28"/>
      <c r="AL28"/>
      <c r="AM28"/>
      <c r="AN28"/>
      <c r="AO28"/>
      <c r="AP28"/>
      <c r="AQ28"/>
      <c r="AR28"/>
      <c r="AS28"/>
    </row>
  </sheetData>
  <mergeCells count="77">
    <mergeCell ref="AE23:AE26"/>
    <mergeCell ref="AF23:AF26"/>
    <mergeCell ref="AG23:AG26"/>
    <mergeCell ref="AD11:AD14"/>
    <mergeCell ref="AD15:AD18"/>
    <mergeCell ref="AD19:AD22"/>
    <mergeCell ref="AG15:AG18"/>
    <mergeCell ref="AE11:AE14"/>
    <mergeCell ref="AF11:AF14"/>
    <mergeCell ref="AG11:AG14"/>
    <mergeCell ref="AF15:AF18"/>
    <mergeCell ref="AE19:AE22"/>
    <mergeCell ref="AF19:AF22"/>
    <mergeCell ref="AG19:AG22"/>
    <mergeCell ref="A23:A26"/>
    <mergeCell ref="B23:B26"/>
    <mergeCell ref="C23:E26"/>
    <mergeCell ref="AC23:AC26"/>
    <mergeCell ref="AD23:AD26"/>
    <mergeCell ref="AU15:AU18"/>
    <mergeCell ref="AH23:AH26"/>
    <mergeCell ref="AT23:AT26"/>
    <mergeCell ref="AU23:AU26"/>
    <mergeCell ref="AT15:AT18"/>
    <mergeCell ref="AH15:AH18"/>
    <mergeCell ref="AU19:AU22"/>
    <mergeCell ref="AH19:AH22"/>
    <mergeCell ref="AT19:AT22"/>
    <mergeCell ref="A19:A22"/>
    <mergeCell ref="B19:B22"/>
    <mergeCell ref="C19:C22"/>
    <mergeCell ref="AE15:AE18"/>
    <mergeCell ref="D19:D22"/>
    <mergeCell ref="E19:E22"/>
    <mergeCell ref="AC19:AC22"/>
    <mergeCell ref="AC15:AC18"/>
    <mergeCell ref="D15:D18"/>
    <mergeCell ref="E15:E18"/>
    <mergeCell ref="A15:A18"/>
    <mergeCell ref="B15:B18"/>
    <mergeCell ref="C15:C18"/>
    <mergeCell ref="A11:A14"/>
    <mergeCell ref="AC7:AC10"/>
    <mergeCell ref="AD7:AD10"/>
    <mergeCell ref="C7:C10"/>
    <mergeCell ref="B7:B10"/>
    <mergeCell ref="B11:B14"/>
    <mergeCell ref="C11:C14"/>
    <mergeCell ref="E11:E14"/>
    <mergeCell ref="AC11:AC14"/>
    <mergeCell ref="D11:D14"/>
    <mergeCell ref="D7:D10"/>
    <mergeCell ref="E7:E10"/>
    <mergeCell ref="A3:A5"/>
    <mergeCell ref="B3:B5"/>
    <mergeCell ref="C3:C5"/>
    <mergeCell ref="D3:E4"/>
    <mergeCell ref="F3:F5"/>
    <mergeCell ref="AT3:AT5"/>
    <mergeCell ref="AU3:AU5"/>
    <mergeCell ref="AN4:AS4"/>
    <mergeCell ref="AT11:AT14"/>
    <mergeCell ref="AU11:AU14"/>
    <mergeCell ref="AH11:AH14"/>
    <mergeCell ref="AI4:AM4"/>
    <mergeCell ref="AD3:AD5"/>
    <mergeCell ref="AE3:AE5"/>
    <mergeCell ref="AF3:AH3"/>
    <mergeCell ref="AI3:AS3"/>
    <mergeCell ref="B2:AD2"/>
    <mergeCell ref="AF4:AG4"/>
    <mergeCell ref="AH4:AH5"/>
    <mergeCell ref="AC3:AC5"/>
    <mergeCell ref="H4:L4"/>
    <mergeCell ref="AB4:AB5"/>
    <mergeCell ref="G3:AB3"/>
    <mergeCell ref="G4:G5"/>
  </mergeCells>
  <pageMargins left="0.7" right="0.7" top="0.75" bottom="0.75" header="0.3" footer="0.3"/>
  <pageSetup paperSize="9" scale="4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/>
  </sheetViews>
  <sheetFormatPr defaultRowHeight="15"/>
  <sheetData>
    <row r="1" spans="1:20" ht="18.75">
      <c r="A1" s="27"/>
      <c r="C1" s="28"/>
      <c r="D1" s="28"/>
      <c r="E1" s="28"/>
      <c r="F1" s="29"/>
      <c r="G1" s="29"/>
    </row>
    <row r="2" spans="1:20" ht="409.5">
      <c r="A2" s="65" t="s">
        <v>74</v>
      </c>
      <c r="B2" s="65"/>
      <c r="C2" s="65"/>
      <c r="D2" s="65"/>
      <c r="E2" s="66"/>
      <c r="F2" s="66"/>
      <c r="G2" s="66"/>
    </row>
    <row r="3" spans="1:20" ht="20.25">
      <c r="A3" s="67"/>
      <c r="B3" s="67"/>
      <c r="C3" s="67"/>
      <c r="D3" s="67"/>
      <c r="E3" s="68"/>
      <c r="F3" s="68"/>
      <c r="G3" s="68"/>
    </row>
    <row r="4" spans="1:20" ht="37.5">
      <c r="A4" s="69" t="s">
        <v>75</v>
      </c>
      <c r="B4" s="64">
        <v>2016</v>
      </c>
      <c r="C4" s="64">
        <v>2017</v>
      </c>
      <c r="D4" s="64">
        <v>2018</v>
      </c>
      <c r="E4" s="64">
        <v>2019</v>
      </c>
      <c r="F4" s="64">
        <v>2020</v>
      </c>
      <c r="G4" s="64">
        <v>2021</v>
      </c>
      <c r="H4" s="64">
        <v>2016</v>
      </c>
      <c r="I4" s="64">
        <v>2017</v>
      </c>
      <c r="J4" s="64">
        <v>2018</v>
      </c>
      <c r="K4" s="64">
        <v>2019</v>
      </c>
      <c r="L4" s="64">
        <v>2020</v>
      </c>
      <c r="M4" s="64">
        <v>2021</v>
      </c>
      <c r="N4" s="64">
        <v>2022</v>
      </c>
      <c r="O4" s="64">
        <v>2023</v>
      </c>
      <c r="P4" s="64">
        <v>2024</v>
      </c>
      <c r="Q4" s="64">
        <v>2025</v>
      </c>
      <c r="R4" s="64">
        <v>2026</v>
      </c>
      <c r="S4" s="64">
        <v>2027</v>
      </c>
      <c r="T4" s="64">
        <v>2028</v>
      </c>
    </row>
    <row r="5" spans="1:20" ht="18.75">
      <c r="A5" s="69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ht="18.75">
      <c r="A6" s="69"/>
      <c r="B6" s="30" t="s">
        <v>76</v>
      </c>
      <c r="C6" s="64" t="s">
        <v>77</v>
      </c>
      <c r="D6" s="64"/>
      <c r="E6" s="64"/>
      <c r="F6" s="70"/>
      <c r="G6" s="70"/>
      <c r="H6" s="31"/>
      <c r="I6" s="32" t="s">
        <v>77</v>
      </c>
      <c r="J6" s="71" t="s">
        <v>0</v>
      </c>
      <c r="K6" s="71"/>
      <c r="L6" s="71"/>
      <c r="M6" s="71"/>
      <c r="N6" s="71"/>
      <c r="O6" s="72" t="s">
        <v>1</v>
      </c>
      <c r="P6" s="72"/>
      <c r="Q6" s="72"/>
      <c r="R6" s="72"/>
      <c r="S6" s="72"/>
      <c r="T6" s="72"/>
    </row>
    <row r="7" spans="1:20" ht="37.5">
      <c r="A7" s="33" t="s">
        <v>78</v>
      </c>
      <c r="B7" s="34">
        <v>0</v>
      </c>
      <c r="C7" s="35" t="s">
        <v>79</v>
      </c>
      <c r="D7" s="35" t="s">
        <v>80</v>
      </c>
      <c r="E7" s="35" t="s">
        <v>81</v>
      </c>
      <c r="F7" s="36" t="s">
        <v>82</v>
      </c>
      <c r="G7" s="36" t="s">
        <v>82</v>
      </c>
      <c r="H7" s="37">
        <f>B7</f>
        <v>0</v>
      </c>
      <c r="I7" s="38">
        <f>1+(3.9/100)</f>
        <v>1.0389999999999999</v>
      </c>
      <c r="J7" s="38">
        <f>1+(3.4/100)</f>
        <v>1.034</v>
      </c>
      <c r="K7" s="39">
        <f>1+(3.1/100)</f>
        <v>1.0309999999999999</v>
      </c>
      <c r="L7" s="38">
        <f>$K$7</f>
        <v>1.0309999999999999</v>
      </c>
      <c r="M7" s="38">
        <f t="shared" ref="M7:T7" si="0">$K$7</f>
        <v>1.0309999999999999</v>
      </c>
      <c r="N7" s="38">
        <f t="shared" si="0"/>
        <v>1.0309999999999999</v>
      </c>
      <c r="O7" s="38">
        <f t="shared" si="0"/>
        <v>1.0309999999999999</v>
      </c>
      <c r="P7" s="38">
        <f t="shared" si="0"/>
        <v>1.0309999999999999</v>
      </c>
      <c r="Q7" s="38">
        <f t="shared" si="0"/>
        <v>1.0309999999999999</v>
      </c>
      <c r="R7" s="38">
        <f t="shared" si="0"/>
        <v>1.0309999999999999</v>
      </c>
      <c r="S7" s="38">
        <f t="shared" si="0"/>
        <v>1.0309999999999999</v>
      </c>
      <c r="T7" s="38">
        <f t="shared" si="0"/>
        <v>1.0309999999999999</v>
      </c>
    </row>
    <row r="8" spans="1:20" ht="150">
      <c r="A8" s="40" t="s">
        <v>83</v>
      </c>
      <c r="B8" s="41">
        <v>2</v>
      </c>
      <c r="C8" s="36" t="s">
        <v>79</v>
      </c>
      <c r="D8" s="36" t="s">
        <v>80</v>
      </c>
      <c r="E8" s="36" t="s">
        <v>81</v>
      </c>
      <c r="F8" s="36" t="s">
        <v>82</v>
      </c>
      <c r="G8" s="36" t="s">
        <v>82</v>
      </c>
      <c r="H8" s="38"/>
      <c r="I8" s="38"/>
      <c r="J8" s="38"/>
      <c r="K8" s="39"/>
      <c r="L8" s="38"/>
      <c r="M8" s="38"/>
      <c r="N8" s="38"/>
      <c r="O8" s="38"/>
      <c r="P8" s="38"/>
      <c r="Q8" s="38"/>
      <c r="R8" s="38"/>
      <c r="S8" s="38"/>
      <c r="T8" s="38"/>
    </row>
    <row r="9" spans="1:20" ht="262.5">
      <c r="A9" s="40" t="s">
        <v>84</v>
      </c>
      <c r="B9" s="41">
        <v>2</v>
      </c>
      <c r="C9" s="36" t="s">
        <v>79</v>
      </c>
      <c r="D9" s="36" t="s">
        <v>80</v>
      </c>
      <c r="E9" s="36" t="s">
        <v>81</v>
      </c>
      <c r="F9" s="36" t="s">
        <v>82</v>
      </c>
      <c r="G9" s="36" t="s">
        <v>82</v>
      </c>
      <c r="H9" s="38"/>
      <c r="I9" s="38"/>
      <c r="J9" s="38"/>
      <c r="K9" s="39"/>
      <c r="L9" s="38"/>
      <c r="M9" s="38"/>
      <c r="N9" s="38"/>
      <c r="O9" s="38"/>
      <c r="P9" s="38"/>
      <c r="Q9" s="38"/>
      <c r="R9" s="38"/>
      <c r="S9" s="38"/>
      <c r="T9" s="38"/>
    </row>
    <row r="10" spans="1:20" ht="281.25">
      <c r="A10" s="42" t="s">
        <v>85</v>
      </c>
      <c r="B10" s="43">
        <v>107.9</v>
      </c>
      <c r="C10" s="44">
        <v>106.5</v>
      </c>
      <c r="D10" s="44" t="s">
        <v>86</v>
      </c>
      <c r="E10" s="44" t="s">
        <v>87</v>
      </c>
      <c r="F10" s="44" t="s">
        <v>88</v>
      </c>
      <c r="G10" s="44" t="s">
        <v>89</v>
      </c>
      <c r="H10" s="38"/>
      <c r="I10" s="38"/>
      <c r="J10" s="38"/>
      <c r="K10" s="39"/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56.25">
      <c r="A11" s="45" t="s">
        <v>90</v>
      </c>
      <c r="B11" s="43" t="s">
        <v>91</v>
      </c>
      <c r="C11" s="44" t="s">
        <v>92</v>
      </c>
      <c r="D11" s="44" t="s">
        <v>93</v>
      </c>
      <c r="E11" s="44" t="s">
        <v>94</v>
      </c>
      <c r="F11" s="44" t="s">
        <v>95</v>
      </c>
      <c r="G11" s="44" t="s">
        <v>95</v>
      </c>
      <c r="H11" s="38"/>
      <c r="I11" s="38"/>
      <c r="J11" s="38"/>
      <c r="K11" s="39"/>
      <c r="L11" s="38"/>
      <c r="M11" s="38"/>
      <c r="N11" s="38"/>
      <c r="O11" s="38"/>
      <c r="P11" s="38"/>
      <c r="Q11" s="38"/>
      <c r="R11" s="38"/>
      <c r="S11" s="38"/>
      <c r="T11" s="38"/>
    </row>
    <row r="12" spans="1:20" ht="375">
      <c r="A12" s="42" t="s">
        <v>96</v>
      </c>
      <c r="B12" s="46" t="s">
        <v>97</v>
      </c>
      <c r="C12" s="47" t="s">
        <v>82</v>
      </c>
      <c r="D12" s="47" t="s">
        <v>82</v>
      </c>
      <c r="E12" s="47" t="s">
        <v>82</v>
      </c>
      <c r="F12" s="47" t="s">
        <v>82</v>
      </c>
      <c r="G12" s="47" t="s">
        <v>82</v>
      </c>
      <c r="H12" s="38"/>
      <c r="I12" s="38"/>
      <c r="J12" s="38"/>
      <c r="K12" s="39"/>
      <c r="L12" s="38"/>
      <c r="M12" s="38"/>
      <c r="N12" s="38"/>
      <c r="O12" s="38"/>
      <c r="P12" s="38"/>
      <c r="Q12" s="38"/>
      <c r="R12" s="38"/>
      <c r="S12" s="38"/>
      <c r="T12" s="38"/>
    </row>
    <row r="13" spans="1:20" ht="37.5">
      <c r="A13" s="48" t="s">
        <v>98</v>
      </c>
      <c r="B13" s="49" t="s">
        <v>97</v>
      </c>
      <c r="C13" s="35" t="s">
        <v>99</v>
      </c>
      <c r="D13" s="35" t="s">
        <v>99</v>
      </c>
      <c r="E13" s="35" t="s">
        <v>99</v>
      </c>
      <c r="F13" s="36" t="s">
        <v>99</v>
      </c>
      <c r="G13" s="36" t="s">
        <v>99</v>
      </c>
      <c r="H13" s="38">
        <f>1+(7.5/100)</f>
        <v>1.075</v>
      </c>
      <c r="I13" s="38">
        <f>1+(5/100)</f>
        <v>1.05</v>
      </c>
      <c r="J13" s="38">
        <f>1+(5/100)</f>
        <v>1.05</v>
      </c>
      <c r="K13" s="39">
        <f>1+(5/100)</f>
        <v>1.05</v>
      </c>
      <c r="L13" s="38">
        <f>$K$13</f>
        <v>1.05</v>
      </c>
      <c r="M13" s="38">
        <f t="shared" ref="M13:T13" si="1">$K$13</f>
        <v>1.05</v>
      </c>
      <c r="N13" s="38">
        <f t="shared" si="1"/>
        <v>1.05</v>
      </c>
      <c r="O13" s="38">
        <f t="shared" si="1"/>
        <v>1.05</v>
      </c>
      <c r="P13" s="38">
        <f t="shared" si="1"/>
        <v>1.05</v>
      </c>
      <c r="Q13" s="38">
        <f t="shared" si="1"/>
        <v>1.05</v>
      </c>
      <c r="R13" s="38">
        <f t="shared" si="1"/>
        <v>1.05</v>
      </c>
      <c r="S13" s="38">
        <f t="shared" si="1"/>
        <v>1.05</v>
      </c>
      <c r="T13" s="38">
        <f t="shared" si="1"/>
        <v>1.05</v>
      </c>
    </row>
    <row r="14" spans="1:20" ht="37.5">
      <c r="A14" s="48" t="s">
        <v>100</v>
      </c>
      <c r="B14" s="49" t="s">
        <v>80</v>
      </c>
      <c r="C14" s="35" t="s">
        <v>101</v>
      </c>
      <c r="D14" s="35" t="s">
        <v>101</v>
      </c>
      <c r="E14" s="35" t="s">
        <v>101</v>
      </c>
      <c r="F14" s="36" t="s">
        <v>101</v>
      </c>
      <c r="G14" s="36" t="s">
        <v>101</v>
      </c>
      <c r="H14" s="38">
        <f>1+(3.4/100)</f>
        <v>1.034</v>
      </c>
      <c r="I14" s="38">
        <f t="shared" ref="I14:K15" si="2">1+(4/100)</f>
        <v>1.04</v>
      </c>
      <c r="J14" s="38">
        <f t="shared" si="2"/>
        <v>1.04</v>
      </c>
      <c r="K14" s="39">
        <f t="shared" si="2"/>
        <v>1.04</v>
      </c>
      <c r="L14" s="38">
        <f>$K$14</f>
        <v>1.04</v>
      </c>
      <c r="M14" s="38">
        <f t="shared" ref="M14:T14" si="3">$K$14</f>
        <v>1.04</v>
      </c>
      <c r="N14" s="38">
        <f t="shared" si="3"/>
        <v>1.04</v>
      </c>
      <c r="O14" s="38">
        <f t="shared" si="3"/>
        <v>1.04</v>
      </c>
      <c r="P14" s="38">
        <f t="shared" si="3"/>
        <v>1.04</v>
      </c>
      <c r="Q14" s="38">
        <f t="shared" si="3"/>
        <v>1.04</v>
      </c>
      <c r="R14" s="38">
        <f t="shared" si="3"/>
        <v>1.04</v>
      </c>
      <c r="S14" s="38">
        <f t="shared" si="3"/>
        <v>1.04</v>
      </c>
      <c r="T14" s="38">
        <f t="shared" si="3"/>
        <v>1.04</v>
      </c>
    </row>
    <row r="15" spans="1:20" ht="37.5">
      <c r="A15" s="48" t="s">
        <v>102</v>
      </c>
      <c r="B15" s="49" t="s">
        <v>103</v>
      </c>
      <c r="C15" s="35" t="s">
        <v>101</v>
      </c>
      <c r="D15" s="35" t="s">
        <v>101</v>
      </c>
      <c r="E15" s="35" t="s">
        <v>101</v>
      </c>
      <c r="F15" s="36" t="s">
        <v>101</v>
      </c>
      <c r="G15" s="36" t="s">
        <v>101</v>
      </c>
      <c r="H15" s="38">
        <f>1+(4.3/100)</f>
        <v>1.0429999999999999</v>
      </c>
      <c r="I15" s="38">
        <f t="shared" si="2"/>
        <v>1.04</v>
      </c>
      <c r="J15" s="38">
        <f t="shared" si="2"/>
        <v>1.04</v>
      </c>
      <c r="K15" s="39">
        <f t="shared" si="2"/>
        <v>1.04</v>
      </c>
      <c r="L15" s="38">
        <f>$K$15</f>
        <v>1.04</v>
      </c>
      <c r="M15" s="38">
        <f t="shared" ref="M15:T15" si="4">$K$15</f>
        <v>1.04</v>
      </c>
      <c r="N15" s="38">
        <f t="shared" si="4"/>
        <v>1.04</v>
      </c>
      <c r="O15" s="38">
        <f t="shared" si="4"/>
        <v>1.04</v>
      </c>
      <c r="P15" s="38">
        <f t="shared" si="4"/>
        <v>1.04</v>
      </c>
      <c r="Q15" s="38">
        <f t="shared" si="4"/>
        <v>1.04</v>
      </c>
      <c r="R15" s="38">
        <f t="shared" si="4"/>
        <v>1.04</v>
      </c>
      <c r="S15" s="38">
        <f t="shared" si="4"/>
        <v>1.04</v>
      </c>
      <c r="T15" s="38">
        <f t="shared" si="4"/>
        <v>1.04</v>
      </c>
    </row>
    <row r="16" spans="1:20" ht="37.5">
      <c r="A16" s="42" t="s">
        <v>104</v>
      </c>
      <c r="B16" s="50" t="s">
        <v>105</v>
      </c>
      <c r="C16" s="47" t="s">
        <v>101</v>
      </c>
      <c r="D16" s="47" t="s">
        <v>101</v>
      </c>
      <c r="E16" s="47" t="s">
        <v>101</v>
      </c>
      <c r="F16" s="47" t="s">
        <v>101</v>
      </c>
      <c r="G16" s="47" t="s">
        <v>101</v>
      </c>
      <c r="H16" s="38"/>
      <c r="I16" s="38"/>
      <c r="J16" s="38"/>
      <c r="K16" s="39"/>
      <c r="L16" s="38"/>
      <c r="M16" s="38"/>
      <c r="N16" s="38"/>
      <c r="O16" s="38"/>
      <c r="P16" s="38"/>
      <c r="Q16" s="38"/>
      <c r="R16" s="38"/>
      <c r="S16" s="38"/>
      <c r="T16" s="38"/>
    </row>
    <row r="17" spans="1:20" ht="37.5">
      <c r="A17" s="40" t="s">
        <v>106</v>
      </c>
      <c r="B17" s="47" t="s">
        <v>107</v>
      </c>
      <c r="C17" s="47" t="s">
        <v>108</v>
      </c>
      <c r="D17" s="47" t="s">
        <v>108</v>
      </c>
      <c r="E17" s="47" t="s">
        <v>108</v>
      </c>
      <c r="F17" s="47" t="s">
        <v>108</v>
      </c>
      <c r="G17" s="47" t="s">
        <v>108</v>
      </c>
      <c r="H17" s="38"/>
      <c r="I17" s="38"/>
      <c r="J17" s="38"/>
      <c r="K17" s="39"/>
      <c r="L17" s="38"/>
      <c r="M17" s="38"/>
      <c r="N17" s="38"/>
      <c r="O17" s="38"/>
      <c r="P17" s="38"/>
      <c r="Q17" s="38"/>
      <c r="R17" s="38"/>
      <c r="S17" s="38"/>
      <c r="T17" s="38"/>
    </row>
    <row r="18" spans="1:20" ht="37.5">
      <c r="A18" s="40" t="s">
        <v>109</v>
      </c>
      <c r="B18" s="47" t="s">
        <v>110</v>
      </c>
      <c r="C18" s="47" t="s">
        <v>108</v>
      </c>
      <c r="D18" s="47" t="s">
        <v>108</v>
      </c>
      <c r="E18" s="47" t="s">
        <v>108</v>
      </c>
      <c r="F18" s="47" t="s">
        <v>108</v>
      </c>
      <c r="G18" s="47" t="s">
        <v>108</v>
      </c>
      <c r="H18" s="38"/>
      <c r="I18" s="38"/>
      <c r="J18" s="38"/>
      <c r="K18" s="39"/>
      <c r="L18" s="38"/>
      <c r="M18" s="38"/>
      <c r="N18" s="38"/>
      <c r="O18" s="38"/>
      <c r="P18" s="38"/>
      <c r="Q18" s="38"/>
      <c r="R18" s="38"/>
      <c r="S18" s="38"/>
      <c r="T18" s="38"/>
    </row>
    <row r="19" spans="1:20" ht="22.5">
      <c r="A19" s="73"/>
      <c r="B19" s="73"/>
      <c r="C19" s="73"/>
      <c r="D19" s="73"/>
      <c r="E19" s="51"/>
      <c r="F19" s="51"/>
      <c r="G19" s="51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</row>
    <row r="20" spans="1:20" ht="18.75">
      <c r="A20" s="53"/>
      <c r="B20" s="54"/>
      <c r="C20" s="55"/>
      <c r="D20" s="54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ИП в ЭС</vt:lpstr>
      <vt:lpstr>ИП в ГС</vt:lpstr>
      <vt:lpstr>ИП в ТС</vt:lpstr>
      <vt:lpstr>ИП в ВС </vt:lpstr>
      <vt:lpstr>ИП в ВО </vt:lpstr>
      <vt:lpstr>ИП в ТКО</vt:lpstr>
      <vt:lpstr>ИП ПУ</vt:lpstr>
      <vt:lpstr>ИП ПЭЭ</vt:lpstr>
      <vt:lpstr>Индексы 17-19 </vt:lpstr>
      <vt:lpstr>'ИП в ВО '!Заголовки_для_печати</vt:lpstr>
      <vt:lpstr>'ИП в ВС '!Заголовки_для_печати</vt:lpstr>
      <vt:lpstr>'ИП в ТКО'!Заголовки_для_печати</vt:lpstr>
      <vt:lpstr>'ИП в ТС'!Заголовки_для_печати</vt:lpstr>
      <vt:lpstr>'ИП в ЭС'!Заголовки_для_печати</vt:lpstr>
      <vt:lpstr>'ИП в ВО '!Область_печати</vt:lpstr>
      <vt:lpstr>'ИП в ВС '!Область_печати</vt:lpstr>
      <vt:lpstr>'ИП в ГС'!Область_печати</vt:lpstr>
      <vt:lpstr>'ИП в ТКО'!Область_печати</vt:lpstr>
      <vt:lpstr>'ИП в ТС'!Область_печати</vt:lpstr>
      <vt:lpstr>'ИП в ЭС'!Область_печати</vt:lpstr>
      <vt:lpstr>'ИП ПУ'!Область_печати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Марина В.</dc:creator>
  <cp:lastModifiedBy>Иванова Марина В.</cp:lastModifiedBy>
  <cp:lastPrinted>2017-12-27T09:15:43Z</cp:lastPrinted>
  <dcterms:created xsi:type="dcterms:W3CDTF">2017-10-05T10:17:01Z</dcterms:created>
  <dcterms:modified xsi:type="dcterms:W3CDTF">2017-12-27T09:16:05Z</dcterms:modified>
</cp:coreProperties>
</file>