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Прием документов" sheetId="4" r:id="rId1"/>
    <sheet name="Затраты" sheetId="1" r:id="rId2"/>
    <sheet name="Качество" sheetId="5" r:id="rId3"/>
  </sheets>
  <externalReferences>
    <externalReference r:id="rId4"/>
  </externalReference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/>
  <c r="E16"/>
  <c r="F16"/>
  <c r="G16"/>
  <c r="H16"/>
  <c r="I16"/>
  <c r="C16"/>
  <c r="H8" l="1"/>
  <c r="H9"/>
  <c r="H10"/>
  <c r="H6"/>
  <c r="H5"/>
  <c r="I15" l="1"/>
  <c r="H15"/>
  <c r="G15"/>
  <c r="D15"/>
  <c r="H31" i="4" l="1"/>
  <c r="J31" s="1"/>
  <c r="G32" l="1"/>
  <c r="G28"/>
  <c r="D17" i="1" l="1"/>
  <c r="H26" i="4" l="1"/>
  <c r="J26" s="1"/>
  <c r="H27"/>
  <c r="J27" s="1"/>
  <c r="H29"/>
  <c r="J29" s="1"/>
  <c r="H30"/>
  <c r="J30" s="1"/>
  <c r="H25"/>
  <c r="J25" s="1"/>
  <c r="I17" i="1" l="1"/>
  <c r="H17"/>
  <c r="G17"/>
  <c r="E32" i="4" l="1"/>
  <c r="H32" l="1"/>
  <c r="J32" s="1"/>
  <c r="E28"/>
  <c r="H28" s="1"/>
  <c r="J28" s="1"/>
  <c r="E15" i="1" l="1"/>
  <c r="E17" l="1"/>
  <c r="F15" l="1"/>
  <c r="C15" l="1"/>
  <c r="F17"/>
  <c r="C17" l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<sst xmlns="http://schemas.openxmlformats.org/spreadsheetml/2006/main" count="105" uniqueCount="89">
  <si>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</si>
  <si>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</si>
  <si>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</si>
  <si>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</si>
  <si>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</si>
  <si>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</si>
  <si>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</si>
  <si>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</si>
  <si>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</si>
  <si>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</si>
  <si>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</si>
  <si>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</si>
  <si>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</si>
  <si>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</si>
  <si>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</si>
  <si>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</si>
  <si>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</si>
  <si>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</si>
  <si>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</si>
  <si>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</si>
  <si>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</si>
  <si>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</si>
  <si>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</si>
  <si>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</si>
  <si>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</si>
  <si>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</si>
  <si>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</si>
  <si>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</si>
  <si>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</si>
  <si>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</si>
  <si>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</si>
  <si>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</si>
  <si>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</si>
  <si>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</si>
  <si>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</si>
  <si>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</si>
  <si>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</si>
  <si>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</si>
  <si>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</si>
  <si>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</si>
  <si>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</si>
  <si>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</si>
  <si>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</si>
  <si>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</si>
  <si>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</si>
  <si>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</si>
  <si>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</si>
  <si>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</si>
  <si>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</si>
  <si>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</si>
  <si>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</si>
  <si>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</si>
  <si>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</si>
  <si>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</si>
  <si>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</si>
  <si>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</si>
  <si>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</si>
  <si>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</si>
  <si>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</si>
  <si>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</si>
  <si>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</si>
  <si>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</si>
  <si>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</si>
  <si>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</si>
  <si>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</si>
  <si>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</si>
  <si>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</si>
  <si>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</si>
  <si>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</si>
  <si>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</si>
  <si>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</si>
  <si>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</si>
  <si>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</si>
  <si>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</si>
  <si>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</si>
  <si>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</si>
  <si>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</si>
  <si>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</si>
  <si>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</si>
  <si>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</si>
  <si>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</si>
  <si>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</si>
  <si>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</si>
  <si>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</si>
  <si>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Главный бухгалтер Рознерица Е.С.</t>
  </si>
  <si>
    <t>за ноябрь 2020 года</t>
  </si>
  <si>
    <t>Исполнение за январь-ноябрь от общего доведенного задания на год</t>
  </si>
  <si>
    <t>на единицу (46 936 услуг):</t>
  </si>
  <si>
    <t>* проведено 8 наблюдательных совета, из них в ноябре - 1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</si>
</sst>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 ;\-#,##0.00\ 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chenko_TV\AppData\Local\Microsoft\Windows\Temporary%20Internet%20Files\Content.Outlook\417WL1RN\&#1086;&#1090;&#1095;&#1077;&#1090;%20&#1076;&#1077;&#1085;&#1100;&#1075;&#108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(деньги)"/>
      <sheetName val="Свод (время, качество)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</sheetNames>
    <sheetDataSet>
      <sheetData sheetId="0">
        <row r="18">
          <cell r="E18">
            <v>13720836.250000002</v>
          </cell>
          <cell r="F18">
            <v>13533643.460000001</v>
          </cell>
          <cell r="G18">
            <v>15499378.594999999</v>
          </cell>
          <cell r="H18">
            <v>716817.40500000003</v>
          </cell>
          <cell r="I18">
            <v>97438.755000000005</v>
          </cell>
          <cell r="J18">
            <v>118931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9" zoomScaleNormal="100" workbookViewId="0">
      <selection activeCell="G40" sqref="G40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6" t="s">
        <v>43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75">
      <c r="A2" s="86" t="s">
        <v>50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>
      <c r="A3" s="86" t="s">
        <v>85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84" t="s">
        <v>46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35.25" customHeight="1">
      <c r="A6" s="84" t="s">
        <v>47</v>
      </c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1" ht="17.25" customHeight="1">
      <c r="A7" s="84" t="s">
        <v>48</v>
      </c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ht="17.25" customHeight="1">
      <c r="A8" s="84" t="s">
        <v>49</v>
      </c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1" s="15" customFormat="1" ht="42" customHeight="1">
      <c r="A9" s="87" t="s">
        <v>81</v>
      </c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ht="30" customHeight="1">
      <c r="A10" s="84" t="s">
        <v>82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ht="7.5" customHeight="1">
      <c r="A11" s="9"/>
    </row>
    <row r="12" spans="1:11" ht="15.75">
      <c r="A12" s="90" t="s">
        <v>52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6.75" customHeight="1" thickBot="1">
      <c r="A13" s="9"/>
    </row>
    <row r="14" spans="1:11" ht="24" customHeight="1" thickBot="1">
      <c r="A14" s="91" t="s">
        <v>11</v>
      </c>
      <c r="B14" s="91" t="s">
        <v>12</v>
      </c>
      <c r="C14" s="93" t="s">
        <v>13</v>
      </c>
      <c r="D14" s="94"/>
      <c r="E14" s="88" t="s">
        <v>14</v>
      </c>
      <c r="F14" s="95"/>
      <c r="G14" s="95"/>
      <c r="H14" s="95"/>
      <c r="I14" s="95"/>
      <c r="J14" s="95"/>
      <c r="K14" s="89"/>
    </row>
    <row r="15" spans="1:11" ht="48" thickBot="1">
      <c r="A15" s="92"/>
      <c r="B15" s="92"/>
      <c r="C15" s="10" t="s">
        <v>15</v>
      </c>
      <c r="D15" s="10" t="s">
        <v>16</v>
      </c>
      <c r="E15" s="88" t="s">
        <v>17</v>
      </c>
      <c r="F15" s="89"/>
      <c r="G15" s="88" t="s">
        <v>18</v>
      </c>
      <c r="H15" s="89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96">
        <v>5</v>
      </c>
      <c r="F16" s="97"/>
      <c r="G16" s="96">
        <v>6</v>
      </c>
      <c r="H16" s="97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98" t="s">
        <v>39</v>
      </c>
      <c r="F17" s="99"/>
      <c r="G17" s="110">
        <v>0.99890000000000001</v>
      </c>
      <c r="H17" s="111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8" t="s">
        <v>25</v>
      </c>
      <c r="F18" s="89"/>
      <c r="G18" s="112">
        <v>0.3</v>
      </c>
      <c r="H18" s="113"/>
      <c r="I18" s="17">
        <v>0</v>
      </c>
      <c r="J18" s="20"/>
      <c r="K18" s="41"/>
    </row>
    <row r="19" spans="1:11" ht="6.75" customHeight="1">
      <c r="A19" s="2"/>
    </row>
    <row r="20" spans="1:11" ht="15.75">
      <c r="A20" s="90" t="s">
        <v>55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ht="5.25" customHeight="1" thickBot="1">
      <c r="A21" s="11"/>
    </row>
    <row r="22" spans="1:11" ht="47.25" customHeight="1" thickBot="1">
      <c r="A22" s="91" t="s">
        <v>11</v>
      </c>
      <c r="B22" s="91" t="s">
        <v>22</v>
      </c>
      <c r="C22" s="88" t="s">
        <v>13</v>
      </c>
      <c r="D22" s="89"/>
      <c r="E22" s="88" t="s">
        <v>14</v>
      </c>
      <c r="F22" s="95"/>
      <c r="G22" s="95"/>
      <c r="H22" s="95"/>
      <c r="I22" s="95"/>
      <c r="J22" s="95"/>
      <c r="K22" s="89"/>
    </row>
    <row r="23" spans="1:11" ht="57.75" customHeight="1" thickBot="1">
      <c r="A23" s="92"/>
      <c r="B23" s="92"/>
      <c r="C23" s="10" t="s">
        <v>15</v>
      </c>
      <c r="D23" s="10" t="s">
        <v>16</v>
      </c>
      <c r="E23" s="88" t="s">
        <v>17</v>
      </c>
      <c r="F23" s="89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91">
        <v>1</v>
      </c>
      <c r="B25" s="91" t="s">
        <v>30</v>
      </c>
      <c r="C25" s="91" t="s">
        <v>31</v>
      </c>
      <c r="D25" s="101" t="s">
        <v>56</v>
      </c>
      <c r="E25" s="21">
        <v>28200</v>
      </c>
      <c r="F25" s="65" t="s">
        <v>26</v>
      </c>
      <c r="G25" s="81">
        <v>23304</v>
      </c>
      <c r="H25" s="66">
        <f>G25/E25*100</f>
        <v>82.638297872340431</v>
      </c>
      <c r="I25" s="34">
        <v>0.05</v>
      </c>
      <c r="J25" s="31">
        <f>H25-100</f>
        <v>-17.361702127659569</v>
      </c>
      <c r="K25" s="107" t="s">
        <v>86</v>
      </c>
    </row>
    <row r="26" spans="1:11" ht="16.5" thickBot="1">
      <c r="A26" s="100"/>
      <c r="B26" s="100"/>
      <c r="C26" s="100"/>
      <c r="D26" s="102"/>
      <c r="E26" s="21">
        <v>13400</v>
      </c>
      <c r="F26" s="65" t="s">
        <v>27</v>
      </c>
      <c r="G26" s="81">
        <v>9844</v>
      </c>
      <c r="H26" s="66">
        <f t="shared" ref="H26:H28" si="0">G26/E26*100</f>
        <v>73.462686567164184</v>
      </c>
      <c r="I26" s="34">
        <v>0.05</v>
      </c>
      <c r="J26" s="31">
        <f t="shared" ref="J26:J28" si="1">H26-100</f>
        <v>-26.537313432835816</v>
      </c>
      <c r="K26" s="108"/>
    </row>
    <row r="27" spans="1:11" ht="26.25" thickBot="1">
      <c r="A27" s="100"/>
      <c r="B27" s="100"/>
      <c r="C27" s="100"/>
      <c r="D27" s="102"/>
      <c r="E27" s="21">
        <v>700</v>
      </c>
      <c r="F27" s="65" t="s">
        <v>28</v>
      </c>
      <c r="G27" s="81">
        <v>591</v>
      </c>
      <c r="H27" s="66">
        <f t="shared" si="0"/>
        <v>84.428571428571431</v>
      </c>
      <c r="I27" s="34">
        <v>0.05</v>
      </c>
      <c r="J27" s="31">
        <f t="shared" si="1"/>
        <v>-15.571428571428569</v>
      </c>
      <c r="K27" s="109"/>
    </row>
    <row r="28" spans="1:11" ht="16.5" thickBot="1">
      <c r="A28" s="100"/>
      <c r="B28" s="100"/>
      <c r="C28" s="100"/>
      <c r="D28" s="102"/>
      <c r="E28" s="27">
        <f>SUM(E25:E27)</f>
        <v>42300</v>
      </c>
      <c r="F28" s="67" t="s">
        <v>29</v>
      </c>
      <c r="G28" s="68">
        <f>SUM(G25:G27)</f>
        <v>33739</v>
      </c>
      <c r="H28" s="66">
        <f t="shared" si="0"/>
        <v>79.761229314420802</v>
      </c>
      <c r="I28" s="34">
        <v>0.05</v>
      </c>
      <c r="J28" s="31">
        <f t="shared" si="1"/>
        <v>-20.238770685579198</v>
      </c>
      <c r="K28" s="75"/>
    </row>
    <row r="29" spans="1:11" ht="40.5" customHeight="1" thickBot="1">
      <c r="A29" s="100"/>
      <c r="B29" s="100"/>
      <c r="C29" s="100"/>
      <c r="D29" s="102"/>
      <c r="E29" s="33">
        <v>6400</v>
      </c>
      <c r="F29" s="69" t="s">
        <v>40</v>
      </c>
      <c r="G29" s="70">
        <v>6459</v>
      </c>
      <c r="H29" s="66">
        <f>G29/E29*100</f>
        <v>100.921875</v>
      </c>
      <c r="I29" s="34">
        <v>0.05</v>
      </c>
      <c r="J29" s="31">
        <f>H29-100</f>
        <v>0.921875</v>
      </c>
      <c r="K29" s="104" t="s">
        <v>86</v>
      </c>
    </row>
    <row r="30" spans="1:11" ht="40.5" customHeight="1" thickBot="1">
      <c r="A30" s="100"/>
      <c r="B30" s="100"/>
      <c r="C30" s="100"/>
      <c r="D30" s="102"/>
      <c r="E30" s="33">
        <v>5600</v>
      </c>
      <c r="F30" s="69" t="s">
        <v>41</v>
      </c>
      <c r="G30" s="70">
        <v>5178</v>
      </c>
      <c r="H30" s="66">
        <f>G30/E30*100</f>
        <v>92.464285714285708</v>
      </c>
      <c r="I30" s="34">
        <v>0.05</v>
      </c>
      <c r="J30" s="31">
        <f t="shared" ref="J30:J31" si="2">H30-100</f>
        <v>-7.5357142857142918</v>
      </c>
      <c r="K30" s="105"/>
    </row>
    <row r="31" spans="1:11" ht="46.5" customHeight="1" thickBot="1">
      <c r="A31" s="100"/>
      <c r="B31" s="100"/>
      <c r="C31" s="100"/>
      <c r="D31" s="102"/>
      <c r="E31" s="33">
        <v>2000</v>
      </c>
      <c r="F31" s="69" t="s">
        <v>42</v>
      </c>
      <c r="G31" s="70">
        <v>1560</v>
      </c>
      <c r="H31" s="66">
        <f>G31/E31*100</f>
        <v>78</v>
      </c>
      <c r="I31" s="34">
        <v>0.05</v>
      </c>
      <c r="J31" s="31">
        <f t="shared" si="2"/>
        <v>-22</v>
      </c>
      <c r="K31" s="106"/>
    </row>
    <row r="32" spans="1:11" ht="16.5" thickBot="1">
      <c r="A32" s="92"/>
      <c r="B32" s="92"/>
      <c r="C32" s="92"/>
      <c r="D32" s="103"/>
      <c r="E32" s="38">
        <f>SUM(E29:E31)</f>
        <v>14000</v>
      </c>
      <c r="F32" s="67" t="s">
        <v>29</v>
      </c>
      <c r="G32" s="68">
        <f>SUM(G29:G31)</f>
        <v>13197</v>
      </c>
      <c r="H32" s="66">
        <f>G32/E32*100</f>
        <v>94.264285714285705</v>
      </c>
      <c r="I32" s="34">
        <v>0.05</v>
      </c>
      <c r="J32" s="31">
        <f>H32-100</f>
        <v>-5.7357142857142946</v>
      </c>
      <c r="K32" s="16"/>
    </row>
    <row r="34" spans="1:8">
      <c r="A34" s="19" t="s">
        <v>33</v>
      </c>
    </row>
    <row r="35" spans="1:8" s="71" customFormat="1">
      <c r="A35" s="64" t="s">
        <v>78</v>
      </c>
      <c r="H35" s="72"/>
    </row>
    <row r="36" spans="1:8">
      <c r="A36" s="19" t="s">
        <v>79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9:K31"/>
    <mergeCell ref="K25:K27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A19" sqref="A19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6" t="s">
        <v>36</v>
      </c>
      <c r="B3" s="116"/>
      <c r="C3" s="116"/>
      <c r="D3" s="116"/>
      <c r="E3" s="116"/>
      <c r="F3" s="116"/>
      <c r="G3" s="116"/>
      <c r="H3" s="76">
        <v>26365438.710000001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6">
        <v>1386322.59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6">
        <f>H4</f>
        <v>1386322.59</v>
      </c>
      <c r="I5" s="51"/>
    </row>
    <row r="6" spans="1:9" s="6" customFormat="1" ht="20.25" customHeight="1">
      <c r="A6" s="5" t="s">
        <v>38</v>
      </c>
      <c r="E6" s="29"/>
      <c r="H6" s="77">
        <f>H3-H4</f>
        <v>24979116.120000001</v>
      </c>
      <c r="I6" s="7"/>
    </row>
    <row r="7" spans="1:9" s="6" customFormat="1" ht="20.25" customHeight="1">
      <c r="A7" s="52" t="s">
        <v>37</v>
      </c>
      <c r="E7" s="30"/>
      <c r="H7" s="76">
        <v>26293806.140000001</v>
      </c>
      <c r="I7" s="7"/>
    </row>
    <row r="8" spans="1:9" s="6" customFormat="1" ht="20.25" customHeight="1">
      <c r="A8" s="5" t="s">
        <v>59</v>
      </c>
      <c r="D8" s="25"/>
      <c r="E8" s="32"/>
      <c r="H8" s="76">
        <f>H9</f>
        <v>1314690.0199999996</v>
      </c>
      <c r="I8" s="36"/>
    </row>
    <row r="9" spans="1:9" s="50" customFormat="1" ht="20.25" customHeight="1">
      <c r="A9" s="49" t="s">
        <v>44</v>
      </c>
      <c r="D9" s="25"/>
      <c r="E9" s="30"/>
      <c r="H9" s="76">
        <f>H7-H10</f>
        <v>1314690.0199999996</v>
      </c>
      <c r="I9" s="51"/>
    </row>
    <row r="10" spans="1:9" s="6" customFormat="1" ht="20.25" customHeight="1">
      <c r="A10" s="5" t="s">
        <v>35</v>
      </c>
      <c r="D10" s="29"/>
      <c r="H10" s="77">
        <f>H6</f>
        <v>24979116.120000001</v>
      </c>
      <c r="I10" s="36"/>
    </row>
    <row r="11" spans="1:9" ht="16.5" thickBot="1">
      <c r="A11" s="1"/>
      <c r="H11" s="8"/>
      <c r="I11" s="8"/>
    </row>
    <row r="12" spans="1:9" ht="15.75" thickBot="1">
      <c r="A12" s="104" t="s">
        <v>0</v>
      </c>
      <c r="B12" s="104" t="s">
        <v>1</v>
      </c>
      <c r="C12" s="96" t="s">
        <v>2</v>
      </c>
      <c r="D12" s="115"/>
      <c r="E12" s="115"/>
      <c r="F12" s="115"/>
      <c r="G12" s="97"/>
      <c r="H12" s="104" t="s">
        <v>3</v>
      </c>
      <c r="I12" s="104" t="s">
        <v>4</v>
      </c>
    </row>
    <row r="13" spans="1:9" ht="15.75" thickBot="1">
      <c r="A13" s="105"/>
      <c r="B13" s="105"/>
      <c r="C13" s="104" t="s">
        <v>5</v>
      </c>
      <c r="D13" s="96" t="s">
        <v>6</v>
      </c>
      <c r="E13" s="115"/>
      <c r="F13" s="115"/>
      <c r="G13" s="97"/>
      <c r="H13" s="105"/>
      <c r="I13" s="105"/>
    </row>
    <row r="14" spans="1:9" ht="77.25" thickBot="1">
      <c r="A14" s="106"/>
      <c r="B14" s="106"/>
      <c r="C14" s="106"/>
      <c r="D14" s="3" t="s">
        <v>7</v>
      </c>
      <c r="E14" s="3" t="s">
        <v>8</v>
      </c>
      <c r="F14" s="3" t="s">
        <v>51</v>
      </c>
      <c r="G14" s="3" t="s">
        <v>9</v>
      </c>
      <c r="H14" s="106"/>
      <c r="I14" s="106"/>
    </row>
    <row r="15" spans="1:9" ht="99.75" customHeight="1" thickBot="1">
      <c r="A15" s="12">
        <v>1</v>
      </c>
      <c r="B15" s="60" t="s">
        <v>45</v>
      </c>
      <c r="C15" s="61">
        <f>D15+F15</f>
        <v>29220214.844999999</v>
      </c>
      <c r="D15" s="61">
        <f>'[1]Свод (деньги)'!$E$18</f>
        <v>13720836.250000002</v>
      </c>
      <c r="E15" s="61">
        <f>'[1]Свод (деньги)'!$F$18</f>
        <v>13533643.460000001</v>
      </c>
      <c r="F15" s="61">
        <f>'[1]Свод (деньги)'!$G$18</f>
        <v>15499378.594999999</v>
      </c>
      <c r="G15" s="61">
        <f>'[1]Свод (деньги)'!$H$18</f>
        <v>716817.40500000003</v>
      </c>
      <c r="H15" s="61">
        <f>'[1]Свод (деньги)'!$I$18</f>
        <v>97438.755000000005</v>
      </c>
      <c r="I15" s="78">
        <f>'[1]Свод (деньги)'!$J$18</f>
        <v>118931</v>
      </c>
    </row>
    <row r="16" spans="1:9" ht="16.5" thickBot="1">
      <c r="A16" s="62"/>
      <c r="B16" s="60" t="s">
        <v>87</v>
      </c>
      <c r="C16" s="61">
        <f>C15/46936</f>
        <v>622.55443252514056</v>
      </c>
      <c r="D16" s="61">
        <f t="shared" ref="D16:I16" si="0">D15/46936</f>
        <v>292.33075357934212</v>
      </c>
      <c r="E16" s="61">
        <f t="shared" si="0"/>
        <v>288.34249744332709</v>
      </c>
      <c r="F16" s="61">
        <f t="shared" si="0"/>
        <v>330.2236789457985</v>
      </c>
      <c r="G16" s="61">
        <f t="shared" si="0"/>
        <v>15.272230377535369</v>
      </c>
      <c r="H16" s="61">
        <f t="shared" si="0"/>
        <v>2.0759918825634909</v>
      </c>
      <c r="I16" s="61">
        <f t="shared" si="0"/>
        <v>2.5338972217487643</v>
      </c>
    </row>
    <row r="17" spans="1:9" ht="16.5" thickBot="1">
      <c r="A17" s="62"/>
      <c r="B17" s="63" t="s">
        <v>10</v>
      </c>
      <c r="C17" s="61">
        <f>C15</f>
        <v>29220214.844999999</v>
      </c>
      <c r="D17" s="61">
        <f>D15</f>
        <v>13720836.250000002</v>
      </c>
      <c r="E17" s="61">
        <f t="shared" ref="E17:I17" si="1">E15</f>
        <v>13533643.460000001</v>
      </c>
      <c r="F17" s="61">
        <f t="shared" si="1"/>
        <v>15499378.594999999</v>
      </c>
      <c r="G17" s="61">
        <f t="shared" si="1"/>
        <v>716817.40500000003</v>
      </c>
      <c r="H17" s="61">
        <f t="shared" si="1"/>
        <v>97438.755000000005</v>
      </c>
      <c r="I17" s="61">
        <f t="shared" si="1"/>
        <v>118931</v>
      </c>
    </row>
    <row r="18" spans="1:9" ht="15.75">
      <c r="A18" s="114" t="s">
        <v>88</v>
      </c>
      <c r="B18" s="114"/>
      <c r="C18" s="114"/>
      <c r="D18" s="114"/>
      <c r="E18" s="114"/>
      <c r="F18" s="114"/>
      <c r="G18" s="114"/>
      <c r="H18" s="114"/>
      <c r="I18" s="114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84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F3" sqref="F3:H16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21" t="s">
        <v>76</v>
      </c>
      <c r="B1" s="121"/>
      <c r="C1" s="121"/>
      <c r="D1" s="121"/>
    </row>
    <row r="2" spans="1:4" s="53" customFormat="1" ht="15.75"/>
    <row r="3" spans="1:4" ht="35.25" customHeight="1">
      <c r="A3" s="119" t="s">
        <v>83</v>
      </c>
      <c r="B3" s="117" t="s">
        <v>72</v>
      </c>
      <c r="C3" s="118"/>
      <c r="D3" s="118"/>
    </row>
    <row r="4" spans="1:4" ht="36" customHeight="1">
      <c r="A4" s="120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>
      <c r="A8" s="56" t="s">
        <v>63</v>
      </c>
      <c r="B8" s="57">
        <v>100</v>
      </c>
      <c r="C8" s="57">
        <v>100</v>
      </c>
      <c r="D8" s="57">
        <v>0</v>
      </c>
    </row>
    <row r="9" spans="1:4" ht="21.75" customHeight="1">
      <c r="A9" s="56" t="s">
        <v>64</v>
      </c>
      <c r="B9" s="79">
        <v>100</v>
      </c>
      <c r="C9" s="80">
        <v>96.44</v>
      </c>
      <c r="D9" s="80">
        <v>100</v>
      </c>
    </row>
    <row r="10" spans="1:4" ht="21.75" customHeight="1">
      <c r="A10" s="56" t="s">
        <v>65</v>
      </c>
      <c r="B10" s="80">
        <v>99.72</v>
      </c>
      <c r="C10" s="80">
        <v>99.28</v>
      </c>
      <c r="D10" s="80">
        <v>100</v>
      </c>
    </row>
    <row r="11" spans="1:4" ht="21.75" customHeight="1">
      <c r="A11" s="56" t="s">
        <v>66</v>
      </c>
      <c r="B11" s="57">
        <v>100</v>
      </c>
      <c r="C11" s="57">
        <v>98.95</v>
      </c>
      <c r="D11" s="57">
        <v>100</v>
      </c>
    </row>
    <row r="12" spans="1:4" ht="21.75" customHeight="1">
      <c r="A12" s="56" t="s">
        <v>67</v>
      </c>
      <c r="B12" s="57">
        <v>100</v>
      </c>
      <c r="C12" s="57">
        <v>99.18</v>
      </c>
      <c r="D12" s="57">
        <v>100</v>
      </c>
    </row>
    <row r="13" spans="1:4" ht="21.75" customHeight="1">
      <c r="A13" s="56" t="s">
        <v>68</v>
      </c>
      <c r="B13" s="57">
        <v>99.96</v>
      </c>
      <c r="C13" s="57">
        <v>99.05</v>
      </c>
      <c r="D13" s="57">
        <v>100</v>
      </c>
    </row>
    <row r="14" spans="1:4" ht="21.75" customHeight="1">
      <c r="A14" s="56" t="s">
        <v>69</v>
      </c>
      <c r="B14" s="57">
        <v>99.95</v>
      </c>
      <c r="C14" s="74">
        <v>98.8</v>
      </c>
      <c r="D14" s="57">
        <v>100</v>
      </c>
    </row>
    <row r="15" spans="1:4" ht="21.75" customHeight="1">
      <c r="A15" s="56" t="s">
        <v>70</v>
      </c>
      <c r="B15" s="82">
        <v>99.76</v>
      </c>
      <c r="C15" s="83">
        <v>99.33</v>
      </c>
      <c r="D15" s="83">
        <v>100</v>
      </c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22" t="s">
        <v>77</v>
      </c>
      <c r="B18" s="122"/>
      <c r="C18" s="122"/>
      <c r="D18" s="122"/>
    </row>
    <row r="20" spans="1:4" s="19" customFormat="1">
      <c r="A20" s="73" t="s">
        <v>33</v>
      </c>
      <c r="B20"/>
      <c r="C20" s="73"/>
      <c r="D20"/>
    </row>
    <row r="21" spans="1:4" s="19" customFormat="1">
      <c r="A21" s="71" t="s">
        <v>78</v>
      </c>
      <c r="B21" s="71"/>
      <c r="C21" s="73"/>
      <c r="D21" s="71"/>
    </row>
    <row r="22" spans="1:4">
      <c r="A22" s="73" t="s">
        <v>79</v>
      </c>
      <c r="B22"/>
      <c r="C22" s="73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2020-12-07T04:17:34Z</cp:lastPrinted>
  <dcterms:created xsi:type="dcterms:W3CDTF">2016-02-03T11:00:06Z</dcterms:created>
  <dcterms:modified xsi:type="dcterms:W3CDTF">2020-12-09T06:37:08Z</dcterms:modified>
</cp:coreProperties>
</file>