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Прием документов" sheetId="4" r:id="rId1"/>
    <sheet name="Затраты" sheetId="1" r:id="rId2"/>
    <sheet name="Качество" sheetId="5" r:id="rId3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  <c r="C16" i="1"/>
  <c r="C15" i="1" l="1"/>
  <c r="H31" i="4" l="1"/>
  <c r="J31" i="4" s="1"/>
  <c r="G32" i="4" l="1"/>
  <c r="G28" i="4"/>
  <c r="C17" i="1" l="1"/>
  <c r="D17" i="1" l="1"/>
  <c r="H26" i="4" l="1"/>
  <c r="J26" i="4" s="1"/>
  <c r="H27" i="4"/>
  <c r="J27" i="4" s="1"/>
  <c r="H29" i="4"/>
  <c r="J29" i="4" s="1"/>
  <c r="H30" i="4"/>
  <c r="J30" i="4" s="1"/>
  <c r="H25" i="4"/>
  <c r="J25" i="4" s="1"/>
  <c r="I17" i="1" l="1"/>
  <c r="H17" i="1"/>
  <c r="G17" i="1"/>
  <c r="F17" i="1"/>
  <c r="E17" i="1"/>
  <c r="E32" i="4" l="1"/>
  <c r="H32" i="4" l="1"/>
  <c r="J32" i="4" s="1"/>
  <c r="E28" i="4"/>
  <c r="H28" i="4" s="1"/>
  <c r="J28" i="4" s="1"/>
</calcChain>
</file>

<file path=xl/sharedStrings.xml><?xml version="1.0" encoding="utf-8"?>
<sst xmlns="http://schemas.openxmlformats.org/spreadsheetml/2006/main" count="105" uniqueCount="89">
  <si>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</si>
  <si>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</si>
  <si>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</si>
  <si>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</si>
  <si>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</si>
  <si>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</si>
  <si>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</si>
  <si>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</si>
  <si>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</si>
  <si>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коммунальные услуги и содержание объектов недвижимого имущества</t>
  </si>
  <si>
    <t>Итого:</t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</si>
  <si>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</si>
  <si>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</si>
  <si>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</si>
  <si>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</si>
  <si>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</si>
  <si>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</si>
  <si>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</si>
  <si>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</si>
  <si>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</si>
  <si>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</si>
  <si>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</si>
  <si>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t>Показатель объема муниципальной услуги</t>
  </si>
  <si>
    <t>минута</t>
  </si>
  <si>
    <t>процент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</si>
  <si>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</si>
  <si>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</si>
  <si>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</si>
  <si>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</si>
  <si>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</si>
  <si>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</si>
  <si>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</si>
  <si>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</si>
  <si>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 xml:space="preserve">Исполнитель: </t>
  </si>
  <si>
    <t>% исполнения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</si>
  <si>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</si>
  <si>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</si>
  <si>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</si>
  <si>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</si>
  <si>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</si>
  <si>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</si>
  <si>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</si>
  <si>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</si>
  <si>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Отчет</t>
  </si>
  <si>
    <t>- денежные средства бюджета города (софинансирование), рублей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</si>
  <si>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</si>
  <si>
    <r>
      <t xml:space="preserve">Наименование муниципального учреждения: 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
предоставления государственных и муниципальных услуг"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</si>
  <si>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</si>
  <si>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>Автономное</t>
    </r>
  </si>
  <si>
    <r>
      <t xml:space="preserve">Периодичность: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</si>
  <si>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t xml:space="preserve">о выполнении муниципального задания </t>
  </si>
  <si>
    <t>затраты на обще хозяйственные нужды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</si>
  <si>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</si>
  <si>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Уровень удовлетворенности граждан качеством предоставления государственных и муниципальных услуг</t>
  </si>
  <si>
    <t>Время ожидания в очереди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</si>
  <si>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</si>
  <si>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642</t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</si>
  <si>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</si>
  <si>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 xml:space="preserve">- в том числе, денежные средства бюджета города, рублей, из них :  </t>
  </si>
  <si>
    <t>- в том числе, кассовые расходы по средствам бюджета города, рублей, из них: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</si>
  <si>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</si>
  <si>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</si>
  <si>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</si>
  <si>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</si>
  <si>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</si>
  <si>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</si>
  <si>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</si>
  <si>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</si>
  <si>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</si>
  <si>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</si>
  <si>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</si>
  <si>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</si>
  <si>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Мнение населения (заявителей) о качестве предоставляемых услуг 
МАУ "МФЦ"</t>
  </si>
  <si>
    <t>По данным пультов 
оценки качества, %</t>
  </si>
  <si>
    <t>По данным
ИАС "МКГУ", %</t>
  </si>
  <si>
    <t>По данным бумажного
анкетирования, %</t>
  </si>
  <si>
    <t>Справочная информация</t>
  </si>
  <si>
    <r>
      <rPr>
        <i/>
        <sz val="11"/>
        <color theme="1"/>
        <rFont val="Times New Roman"/>
        <family val="1"/>
        <charset val="204"/>
      </rPr>
      <t>Примечание :</t>
    </r>
    <r>
      <rPr>
        <sz val="11"/>
        <color theme="1"/>
        <rFont val="Times New Roman"/>
        <family val="1"/>
        <charset val="204"/>
      </rPr>
      <t xml:space="preserve"> Мнение населения (заявителей) о качестве предоставляемых услуг определено, как доля заявителей, выбравших варианты ответов «отлично», «хорошо»/ общее количество заявителей, принявших участие в опросе *100%</t>
    </r>
  </si>
  <si>
    <t>Начальник отдела информирования, приема и выдачи документов Е.М. Чернышева</t>
  </si>
  <si>
    <t>Тел. 7-88-77</t>
  </si>
  <si>
    <t>тел. 7-87-27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</si>
  <si>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(19.001.0)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</si>
  <si>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 и местного самоуправления, физические и юридические лица, иные</t>
    </r>
  </si>
  <si>
    <t>Период
2020 год</t>
  </si>
  <si>
    <t>Экономист Даутова Л.Р.</t>
  </si>
  <si>
    <t>за март 2020 года</t>
  </si>
  <si>
    <t>Исполнение за январь-март от общего доведенного задания на год</t>
  </si>
  <si>
    <t>* проведено 5 наблюдательных совета, из них в марте - 2</t>
  </si>
  <si>
    <t>на единицу (14 540 услуг):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</si>
</sst>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3" fontId="1" fillId="0" borderId="9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" fontId="1" fillId="0" borderId="0" xfId="0" applyNumberFormat="1" applyFont="1" applyAlignment="1">
      <alignment vertical="center"/>
    </xf>
    <xf numFmtId="3" fontId="10" fillId="0" borderId="9" xfId="0" applyNumberFormat="1" applyFont="1" applyBorder="1" applyAlignment="1">
      <alignment horizontal="center"/>
    </xf>
    <xf numFmtId="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9" fontId="1" fillId="0" borderId="11" xfId="0" applyNumberFormat="1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49" fontId="19" fillId="0" borderId="0" xfId="0" applyNumberFormat="1" applyFont="1"/>
    <xf numFmtId="49" fontId="19" fillId="0" borderId="0" xfId="0" applyNumberFormat="1" applyFont="1" applyBorder="1" applyAlignment="1">
      <alignment horizont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5" fillId="0" borderId="0" xfId="0" applyFont="1"/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3" fillId="0" borderId="0" xfId="0" applyFont="1"/>
    <xf numFmtId="0" fontId="3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4" fillId="0" borderId="9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0" fillId="0" borderId="0" xfId="0" applyFont="1"/>
    <xf numFmtId="20" fontId="0" fillId="0" borderId="0" xfId="0" applyNumberFormat="1" applyFont="1" applyFill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vertical="top" wrapText="1"/>
    </xf>
    <xf numFmtId="4" fontId="14" fillId="4" borderId="0" xfId="0" applyNumberFormat="1" applyFont="1" applyFill="1" applyAlignment="1">
      <alignment horizontal="center" vertical="center"/>
    </xf>
    <xf numFmtId="4" fontId="14" fillId="4" borderId="0" xfId="0" applyNumberFormat="1" applyFont="1" applyFill="1" applyAlignment="1">
      <alignment horizontal="center"/>
    </xf>
    <xf numFmtId="4" fontId="1" fillId="4" borderId="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0" fontId="1" fillId="0" borderId="12" xfId="0" applyNumberFormat="1" applyFont="1" applyFill="1" applyBorder="1" applyAlignment="1">
      <alignment horizontal="center" vertical="center" wrapText="1"/>
    </xf>
    <xf numFmtId="10" fontId="1" fillId="0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 vertical="center" wrapText="1" shrinkToFit="1"/>
    </xf>
    <xf numFmtId="0" fontId="16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4" borderId="14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justify" wrapText="1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16" zoomScaleNormal="100" workbookViewId="0">
      <selection activeCell="A9" sqref="A9:K9"/>
    </sheetView>
  </sheetViews>
  <sheetFormatPr defaultRowHeight="14.5" x14ac:dyDescent="0.35"/>
  <cols>
    <col min="1" max="1" width="4.1796875" customWidth="1"/>
    <col min="2" max="2" width="27.81640625" customWidth="1"/>
    <col min="3" max="3" width="13.453125" customWidth="1"/>
    <col min="4" max="4" width="5" bestFit="1" customWidth="1"/>
    <col min="5" max="5" width="9.81640625" customWidth="1"/>
    <col min="6" max="6" width="19.81640625" customWidth="1"/>
    <col min="7" max="7" width="12.81640625" customWidth="1"/>
    <col min="8" max="8" width="10" customWidth="1"/>
    <col min="9" max="9" width="12.453125" bestFit="1" customWidth="1"/>
    <col min="10" max="10" width="15.1796875" bestFit="1" customWidth="1"/>
    <col min="11" max="11" width="12.1796875" customWidth="1"/>
  </cols>
  <sheetData>
    <row r="1" spans="1:11" ht="15.5" x14ac:dyDescent="0.35">
      <c r="A1" s="110" t="s">
        <v>43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15.5" x14ac:dyDescent="0.35">
      <c r="A2" s="110" t="s">
        <v>50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5.5" x14ac:dyDescent="0.35">
      <c r="A3" s="110" t="s">
        <v>85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1" ht="15.75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35.25" customHeight="1" x14ac:dyDescent="0.35">
      <c r="A5" s="108" t="s">
        <v>46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</row>
    <row r="6" spans="1:11" ht="35.25" customHeight="1" x14ac:dyDescent="0.35">
      <c r="A6" s="108" t="s">
        <v>47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</row>
    <row r="7" spans="1:11" ht="17.25" customHeight="1" x14ac:dyDescent="0.35">
      <c r="A7" s="108" t="s">
        <v>48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</row>
    <row r="8" spans="1:11" ht="17.25" customHeight="1" x14ac:dyDescent="0.35">
      <c r="A8" s="108" t="s">
        <v>49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</row>
    <row r="9" spans="1:11" s="15" customFormat="1" ht="42" customHeight="1" x14ac:dyDescent="0.35">
      <c r="A9" s="102" t="s">
        <v>81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1" ht="30" customHeight="1" x14ac:dyDescent="0.35">
      <c r="A10" s="108" t="s">
        <v>82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</row>
    <row r="11" spans="1:11" ht="7.5" customHeight="1" x14ac:dyDescent="0.25">
      <c r="A11" s="9"/>
    </row>
    <row r="12" spans="1:11" ht="15" x14ac:dyDescent="0.35">
      <c r="A12" s="85" t="s">
        <v>52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6.75" customHeight="1" thickBot="1" x14ac:dyDescent="0.3">
      <c r="A13" s="9"/>
    </row>
    <row r="14" spans="1:11" ht="24" customHeight="1" thickBot="1" x14ac:dyDescent="0.4">
      <c r="A14" s="90" t="s">
        <v>11</v>
      </c>
      <c r="B14" s="90" t="s">
        <v>12</v>
      </c>
      <c r="C14" s="103" t="s">
        <v>13</v>
      </c>
      <c r="D14" s="104"/>
      <c r="E14" s="86" t="s">
        <v>14</v>
      </c>
      <c r="F14" s="105"/>
      <c r="G14" s="105"/>
      <c r="H14" s="105"/>
      <c r="I14" s="105"/>
      <c r="J14" s="105"/>
      <c r="K14" s="87"/>
    </row>
    <row r="15" spans="1:11" ht="47" thickBot="1" x14ac:dyDescent="0.4">
      <c r="A15" s="92"/>
      <c r="B15" s="92"/>
      <c r="C15" s="10" t="s">
        <v>15</v>
      </c>
      <c r="D15" s="10" t="s">
        <v>16</v>
      </c>
      <c r="E15" s="86" t="s">
        <v>17</v>
      </c>
      <c r="F15" s="87"/>
      <c r="G15" s="86" t="s">
        <v>18</v>
      </c>
      <c r="H15" s="87"/>
      <c r="I15" s="4" t="s">
        <v>19</v>
      </c>
      <c r="J15" s="4" t="s">
        <v>20</v>
      </c>
      <c r="K15" s="4" t="s">
        <v>21</v>
      </c>
    </row>
    <row r="16" spans="1:11" ht="15.75" thickBot="1" x14ac:dyDescent="0.3">
      <c r="A16" s="43">
        <v>1</v>
      </c>
      <c r="B16" s="3">
        <v>2</v>
      </c>
      <c r="C16" s="3">
        <v>3</v>
      </c>
      <c r="D16" s="3">
        <v>4</v>
      </c>
      <c r="E16" s="81">
        <v>5</v>
      </c>
      <c r="F16" s="82"/>
      <c r="G16" s="81">
        <v>6</v>
      </c>
      <c r="H16" s="82"/>
      <c r="I16" s="3">
        <v>7</v>
      </c>
      <c r="J16" s="3">
        <v>8</v>
      </c>
      <c r="K16" s="3">
        <v>9</v>
      </c>
    </row>
    <row r="17" spans="1:11" ht="58.5" customHeight="1" thickBot="1" x14ac:dyDescent="0.4">
      <c r="A17" s="42">
        <v>1</v>
      </c>
      <c r="B17" s="44" t="s">
        <v>53</v>
      </c>
      <c r="C17" s="45" t="s">
        <v>24</v>
      </c>
      <c r="D17" s="45">
        <v>744</v>
      </c>
      <c r="E17" s="106" t="s">
        <v>39</v>
      </c>
      <c r="F17" s="107"/>
      <c r="G17" s="83">
        <v>0.998</v>
      </c>
      <c r="H17" s="84"/>
      <c r="I17" s="46">
        <v>0</v>
      </c>
      <c r="J17" s="47"/>
      <c r="K17" s="18"/>
    </row>
    <row r="18" spans="1:11" ht="27" customHeight="1" thickBot="1" x14ac:dyDescent="0.4">
      <c r="A18" s="48">
        <v>2</v>
      </c>
      <c r="B18" s="14" t="s">
        <v>54</v>
      </c>
      <c r="C18" s="40" t="s">
        <v>23</v>
      </c>
      <c r="D18" s="40">
        <v>355</v>
      </c>
      <c r="E18" s="86" t="s">
        <v>25</v>
      </c>
      <c r="F18" s="87"/>
      <c r="G18" s="88">
        <v>0.49</v>
      </c>
      <c r="H18" s="89"/>
      <c r="I18" s="17">
        <v>0</v>
      </c>
      <c r="J18" s="20"/>
      <c r="K18" s="41"/>
    </row>
    <row r="19" spans="1:11" ht="6.75" customHeight="1" x14ac:dyDescent="0.25">
      <c r="A19" s="2"/>
    </row>
    <row r="20" spans="1:11" ht="15" x14ac:dyDescent="0.35">
      <c r="A20" s="85" t="s">
        <v>55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</row>
    <row r="21" spans="1:11" ht="5.25" customHeight="1" thickBot="1" x14ac:dyDescent="0.3">
      <c r="A21" s="11"/>
    </row>
    <row r="22" spans="1:11" ht="47.25" customHeight="1" thickBot="1" x14ac:dyDescent="0.4">
      <c r="A22" s="90" t="s">
        <v>11</v>
      </c>
      <c r="B22" s="90" t="s">
        <v>22</v>
      </c>
      <c r="C22" s="86" t="s">
        <v>13</v>
      </c>
      <c r="D22" s="87"/>
      <c r="E22" s="86" t="s">
        <v>14</v>
      </c>
      <c r="F22" s="105"/>
      <c r="G22" s="105"/>
      <c r="H22" s="105"/>
      <c r="I22" s="105"/>
      <c r="J22" s="105"/>
      <c r="K22" s="87"/>
    </row>
    <row r="23" spans="1:11" ht="57.75" customHeight="1" thickBot="1" x14ac:dyDescent="0.4">
      <c r="A23" s="92"/>
      <c r="B23" s="92"/>
      <c r="C23" s="10" t="s">
        <v>15</v>
      </c>
      <c r="D23" s="10" t="s">
        <v>16</v>
      </c>
      <c r="E23" s="86" t="s">
        <v>17</v>
      </c>
      <c r="F23" s="87"/>
      <c r="G23" s="4" t="s">
        <v>18</v>
      </c>
      <c r="H23" s="4" t="s">
        <v>34</v>
      </c>
      <c r="I23" s="4" t="s">
        <v>19</v>
      </c>
      <c r="J23" s="4" t="s">
        <v>20</v>
      </c>
      <c r="K23" s="4" t="s">
        <v>21</v>
      </c>
    </row>
    <row r="24" spans="1:11" ht="15.75" thickBot="1" x14ac:dyDescent="0.3">
      <c r="A24" s="13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18">
        <v>11</v>
      </c>
    </row>
    <row r="25" spans="1:11" ht="26.25" customHeight="1" thickBot="1" x14ac:dyDescent="0.4">
      <c r="A25" s="90">
        <v>1</v>
      </c>
      <c r="B25" s="90" t="s">
        <v>30</v>
      </c>
      <c r="C25" s="90" t="s">
        <v>31</v>
      </c>
      <c r="D25" s="93" t="s">
        <v>56</v>
      </c>
      <c r="E25" s="21">
        <v>28200</v>
      </c>
      <c r="F25" s="66" t="s">
        <v>26</v>
      </c>
      <c r="G25" s="67">
        <v>6915</v>
      </c>
      <c r="H25" s="68">
        <f>G25/E25*100</f>
        <v>24.521276595744681</v>
      </c>
      <c r="I25" s="34">
        <v>0.05</v>
      </c>
      <c r="J25" s="31">
        <f>H25-100</f>
        <v>-75.478723404255319</v>
      </c>
      <c r="K25" s="99" t="s">
        <v>86</v>
      </c>
    </row>
    <row r="26" spans="1:11" ht="16" thickBot="1" x14ac:dyDescent="0.4">
      <c r="A26" s="91"/>
      <c r="B26" s="91"/>
      <c r="C26" s="91"/>
      <c r="D26" s="94"/>
      <c r="E26" s="21">
        <v>13400</v>
      </c>
      <c r="F26" s="66" t="s">
        <v>27</v>
      </c>
      <c r="G26" s="67">
        <v>3316</v>
      </c>
      <c r="H26" s="68">
        <f t="shared" ref="H26:H30" si="0">G26/E26*100</f>
        <v>24.746268656716421</v>
      </c>
      <c r="I26" s="34">
        <v>0.05</v>
      </c>
      <c r="J26" s="31">
        <f t="shared" ref="J26:J28" si="1">H26-100</f>
        <v>-75.253731343283576</v>
      </c>
      <c r="K26" s="100"/>
    </row>
    <row r="27" spans="1:11" ht="24.5" customHeight="1" thickBot="1" x14ac:dyDescent="0.4">
      <c r="A27" s="91"/>
      <c r="B27" s="91"/>
      <c r="C27" s="91"/>
      <c r="D27" s="94"/>
      <c r="E27" s="21">
        <v>700</v>
      </c>
      <c r="F27" s="66" t="s">
        <v>28</v>
      </c>
      <c r="G27" s="67">
        <v>145</v>
      </c>
      <c r="H27" s="68">
        <f t="shared" si="0"/>
        <v>20.714285714285715</v>
      </c>
      <c r="I27" s="34">
        <v>0.05</v>
      </c>
      <c r="J27" s="31">
        <f t="shared" si="1"/>
        <v>-79.285714285714278</v>
      </c>
      <c r="K27" s="101"/>
    </row>
    <row r="28" spans="1:11" ht="16" thickBot="1" x14ac:dyDescent="0.4">
      <c r="A28" s="91"/>
      <c r="B28" s="91"/>
      <c r="C28" s="91"/>
      <c r="D28" s="94"/>
      <c r="E28" s="27">
        <f>SUM(E25:E27)</f>
        <v>42300</v>
      </c>
      <c r="F28" s="69" t="s">
        <v>29</v>
      </c>
      <c r="G28" s="70">
        <f>SUM(G25:G27)</f>
        <v>10376</v>
      </c>
      <c r="H28" s="68">
        <f t="shared" si="0"/>
        <v>24.529550827423169</v>
      </c>
      <c r="I28" s="34">
        <v>0.05</v>
      </c>
      <c r="J28" s="31">
        <f t="shared" si="1"/>
        <v>-75.470449172576835</v>
      </c>
      <c r="K28" s="77"/>
    </row>
    <row r="29" spans="1:11" ht="40.5" customHeight="1" thickBot="1" x14ac:dyDescent="0.4">
      <c r="A29" s="91"/>
      <c r="B29" s="91"/>
      <c r="C29" s="91"/>
      <c r="D29" s="94"/>
      <c r="E29" s="33">
        <v>6400</v>
      </c>
      <c r="F29" s="71" t="s">
        <v>40</v>
      </c>
      <c r="G29" s="72">
        <v>1983</v>
      </c>
      <c r="H29" s="68">
        <f t="shared" si="0"/>
        <v>30.984374999999996</v>
      </c>
      <c r="I29" s="34">
        <v>0.05</v>
      </c>
      <c r="J29" s="31">
        <f>H29-100</f>
        <v>-69.015625</v>
      </c>
      <c r="K29" s="96" t="s">
        <v>86</v>
      </c>
    </row>
    <row r="30" spans="1:11" ht="40.5" customHeight="1" thickBot="1" x14ac:dyDescent="0.4">
      <c r="A30" s="91"/>
      <c r="B30" s="91"/>
      <c r="C30" s="91"/>
      <c r="D30" s="94"/>
      <c r="E30" s="33">
        <v>5600</v>
      </c>
      <c r="F30" s="71" t="s">
        <v>41</v>
      </c>
      <c r="G30" s="72">
        <v>1614</v>
      </c>
      <c r="H30" s="68">
        <f t="shared" si="0"/>
        <v>28.821428571428569</v>
      </c>
      <c r="I30" s="34">
        <v>0.05</v>
      </c>
      <c r="J30" s="31">
        <f t="shared" ref="J30:J31" si="2">H30-100</f>
        <v>-71.178571428571431</v>
      </c>
      <c r="K30" s="97"/>
    </row>
    <row r="31" spans="1:11" ht="46.5" customHeight="1" thickBot="1" x14ac:dyDescent="0.4">
      <c r="A31" s="91"/>
      <c r="B31" s="91"/>
      <c r="C31" s="91"/>
      <c r="D31" s="94"/>
      <c r="E31" s="33">
        <v>2000</v>
      </c>
      <c r="F31" s="71" t="s">
        <v>42</v>
      </c>
      <c r="G31" s="72">
        <v>567</v>
      </c>
      <c r="H31" s="68">
        <f>G31/E31*100</f>
        <v>28.349999999999998</v>
      </c>
      <c r="I31" s="34">
        <v>0.05</v>
      </c>
      <c r="J31" s="31">
        <f t="shared" si="2"/>
        <v>-71.650000000000006</v>
      </c>
      <c r="K31" s="98"/>
    </row>
    <row r="32" spans="1:11" ht="16" thickBot="1" x14ac:dyDescent="0.4">
      <c r="A32" s="92"/>
      <c r="B32" s="92"/>
      <c r="C32" s="92"/>
      <c r="D32" s="95"/>
      <c r="E32" s="38">
        <f>SUM(E29:E31)</f>
        <v>14000</v>
      </c>
      <c r="F32" s="69" t="s">
        <v>29</v>
      </c>
      <c r="G32" s="70">
        <f>SUM(G29:G31)</f>
        <v>4164</v>
      </c>
      <c r="H32" s="68">
        <f>G32/E32*100</f>
        <v>29.742857142857144</v>
      </c>
      <c r="I32" s="34">
        <v>0.05</v>
      </c>
      <c r="J32" s="31">
        <f>H32-100</f>
        <v>-70.257142857142853</v>
      </c>
      <c r="K32" s="16"/>
    </row>
    <row r="34" spans="1:8" x14ac:dyDescent="0.35">
      <c r="A34" s="19" t="s">
        <v>33</v>
      </c>
    </row>
    <row r="35" spans="1:8" s="73" customFormat="1" x14ac:dyDescent="0.35">
      <c r="A35" s="65" t="s">
        <v>78</v>
      </c>
      <c r="H35" s="74"/>
    </row>
    <row r="36" spans="1:8" x14ac:dyDescent="0.35">
      <c r="A36" s="19" t="s">
        <v>79</v>
      </c>
    </row>
  </sheetData>
  <mergeCells count="34">
    <mergeCell ref="A5:K5"/>
    <mergeCell ref="A6:K6"/>
    <mergeCell ref="A7:K7"/>
    <mergeCell ref="A8:K8"/>
    <mergeCell ref="A1:K1"/>
    <mergeCell ref="A2:K2"/>
    <mergeCell ref="A3:K3"/>
    <mergeCell ref="A9:K9"/>
    <mergeCell ref="E23:F23"/>
    <mergeCell ref="A12:K12"/>
    <mergeCell ref="A14:A15"/>
    <mergeCell ref="B14:B15"/>
    <mergeCell ref="C14:D14"/>
    <mergeCell ref="E14:K14"/>
    <mergeCell ref="E15:F15"/>
    <mergeCell ref="E16:F16"/>
    <mergeCell ref="E17:F17"/>
    <mergeCell ref="G15:H15"/>
    <mergeCell ref="A10:K10"/>
    <mergeCell ref="A22:A23"/>
    <mergeCell ref="B22:B23"/>
    <mergeCell ref="C22:D22"/>
    <mergeCell ref="E22:K22"/>
    <mergeCell ref="A25:A32"/>
    <mergeCell ref="B25:B32"/>
    <mergeCell ref="C25:C32"/>
    <mergeCell ref="D25:D32"/>
    <mergeCell ref="K29:K31"/>
    <mergeCell ref="K25:K27"/>
    <mergeCell ref="G16:H16"/>
    <mergeCell ref="G17:H17"/>
    <mergeCell ref="A20:K20"/>
    <mergeCell ref="E18:F18"/>
    <mergeCell ref="G18:H18"/>
  </mergeCells>
  <printOptions horizontalCentered="1"/>
  <pageMargins left="0" right="0" top="0.74803149606299213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zoomScaleNormal="100" workbookViewId="0">
      <selection activeCell="D20" sqref="D20"/>
    </sheetView>
  </sheetViews>
  <sheetFormatPr defaultRowHeight="14.5" x14ac:dyDescent="0.35"/>
  <cols>
    <col min="1" max="1" width="4.1796875" customWidth="1"/>
    <col min="2" max="2" width="35.26953125" customWidth="1"/>
    <col min="3" max="3" width="14.1796875" customWidth="1"/>
    <col min="4" max="4" width="16.7265625" customWidth="1"/>
    <col min="5" max="5" width="14.26953125" customWidth="1"/>
    <col min="6" max="6" width="16" customWidth="1"/>
    <col min="7" max="7" width="18.26953125" customWidth="1"/>
    <col min="8" max="8" width="15.54296875" customWidth="1"/>
    <col min="9" max="9" width="11.1796875" customWidth="1"/>
  </cols>
  <sheetData>
    <row r="1" spans="1:9" ht="15.5" x14ac:dyDescent="0.35">
      <c r="A1" s="28" t="s">
        <v>57</v>
      </c>
      <c r="B1" s="28"/>
      <c r="C1" s="28"/>
      <c r="D1" s="28"/>
      <c r="E1" s="28"/>
      <c r="F1" s="28"/>
      <c r="G1" s="28"/>
      <c r="H1" s="37"/>
      <c r="I1" s="28"/>
    </row>
    <row r="2" spans="1:9" ht="12.75" customHeight="1" x14ac:dyDescent="0.25">
      <c r="A2" s="2"/>
    </row>
    <row r="3" spans="1:9" s="6" customFormat="1" ht="20.25" customHeight="1" x14ac:dyDescent="0.35">
      <c r="A3" s="113" t="s">
        <v>36</v>
      </c>
      <c r="B3" s="113"/>
      <c r="C3" s="113"/>
      <c r="D3" s="113"/>
      <c r="E3" s="113"/>
      <c r="F3" s="113"/>
      <c r="G3" s="113"/>
      <c r="H3" s="78">
        <v>6199122.4500000002</v>
      </c>
    </row>
    <row r="4" spans="1:9" s="6" customFormat="1" ht="20.25" customHeight="1" x14ac:dyDescent="0.35">
      <c r="A4" s="5" t="s">
        <v>58</v>
      </c>
      <c r="B4" s="5"/>
      <c r="C4" s="5"/>
      <c r="D4" s="26"/>
      <c r="E4" s="5"/>
      <c r="H4" s="78">
        <v>465728.54</v>
      </c>
      <c r="I4" s="36"/>
    </row>
    <row r="5" spans="1:9" s="50" customFormat="1" ht="20.25" customHeight="1" x14ac:dyDescent="0.35">
      <c r="A5" s="49" t="s">
        <v>44</v>
      </c>
      <c r="B5" s="49"/>
      <c r="C5" s="49"/>
      <c r="D5" s="26"/>
      <c r="E5" s="49"/>
      <c r="H5" s="78">
        <v>465728.54</v>
      </c>
      <c r="I5" s="51"/>
    </row>
    <row r="6" spans="1:9" s="6" customFormat="1" ht="20.25" customHeight="1" x14ac:dyDescent="0.35">
      <c r="A6" s="5" t="s">
        <v>38</v>
      </c>
      <c r="E6" s="29"/>
      <c r="H6" s="79">
        <v>5733393.9100000001</v>
      </c>
      <c r="I6" s="7"/>
    </row>
    <row r="7" spans="1:9" s="6" customFormat="1" ht="20.25" customHeight="1" x14ac:dyDescent="0.35">
      <c r="A7" s="52" t="s">
        <v>37</v>
      </c>
      <c r="E7" s="30"/>
      <c r="H7" s="78">
        <v>6199122.4500000002</v>
      </c>
      <c r="I7" s="7"/>
    </row>
    <row r="8" spans="1:9" s="6" customFormat="1" ht="20.25" customHeight="1" x14ac:dyDescent="0.35">
      <c r="A8" s="5" t="s">
        <v>59</v>
      </c>
      <c r="D8" s="25"/>
      <c r="E8" s="32"/>
      <c r="H8" s="78">
        <v>465728.54</v>
      </c>
      <c r="I8" s="36"/>
    </row>
    <row r="9" spans="1:9" s="50" customFormat="1" ht="20.25" customHeight="1" x14ac:dyDescent="0.35">
      <c r="A9" s="49" t="s">
        <v>44</v>
      </c>
      <c r="D9" s="25"/>
      <c r="E9" s="30"/>
      <c r="H9" s="78">
        <v>465728.54</v>
      </c>
      <c r="I9" s="51"/>
    </row>
    <row r="10" spans="1:9" s="6" customFormat="1" ht="20.25" customHeight="1" x14ac:dyDescent="0.35">
      <c r="A10" s="5" t="s">
        <v>35</v>
      </c>
      <c r="D10" s="29"/>
      <c r="H10" s="79">
        <v>5733393.9100000001</v>
      </c>
      <c r="I10" s="36"/>
    </row>
    <row r="11" spans="1:9" ht="16.5" thickBot="1" x14ac:dyDescent="0.3">
      <c r="A11" s="1"/>
      <c r="H11" s="8"/>
      <c r="I11" s="8"/>
    </row>
    <row r="12" spans="1:9" ht="15" thickBot="1" x14ac:dyDescent="0.4">
      <c r="A12" s="96" t="s">
        <v>0</v>
      </c>
      <c r="B12" s="96" t="s">
        <v>1</v>
      </c>
      <c r="C12" s="81" t="s">
        <v>2</v>
      </c>
      <c r="D12" s="112"/>
      <c r="E12" s="112"/>
      <c r="F12" s="112"/>
      <c r="G12" s="82"/>
      <c r="H12" s="96" t="s">
        <v>3</v>
      </c>
      <c r="I12" s="96" t="s">
        <v>4</v>
      </c>
    </row>
    <row r="13" spans="1:9" ht="15" thickBot="1" x14ac:dyDescent="0.4">
      <c r="A13" s="97"/>
      <c r="B13" s="97"/>
      <c r="C13" s="96" t="s">
        <v>5</v>
      </c>
      <c r="D13" s="81" t="s">
        <v>6</v>
      </c>
      <c r="E13" s="112"/>
      <c r="F13" s="112"/>
      <c r="G13" s="82"/>
      <c r="H13" s="97"/>
      <c r="I13" s="97"/>
    </row>
    <row r="14" spans="1:9" ht="78.5" thickBot="1" x14ac:dyDescent="0.4">
      <c r="A14" s="98"/>
      <c r="B14" s="98"/>
      <c r="C14" s="98"/>
      <c r="D14" s="3" t="s">
        <v>7</v>
      </c>
      <c r="E14" s="3" t="s">
        <v>8</v>
      </c>
      <c r="F14" s="3" t="s">
        <v>51</v>
      </c>
      <c r="G14" s="3" t="s">
        <v>9</v>
      </c>
      <c r="H14" s="98"/>
      <c r="I14" s="98"/>
    </row>
    <row r="15" spans="1:9" ht="99.75" customHeight="1" thickBot="1" x14ac:dyDescent="0.4">
      <c r="A15" s="12">
        <v>1</v>
      </c>
      <c r="B15" s="61" t="s">
        <v>45</v>
      </c>
      <c r="C15" s="62">
        <f>D15+F15</f>
        <v>7970010.9000000004</v>
      </c>
      <c r="D15" s="62">
        <v>3499908.7</v>
      </c>
      <c r="E15" s="62">
        <v>3488908.7</v>
      </c>
      <c r="F15" s="62">
        <v>4470102.2</v>
      </c>
      <c r="G15" s="62">
        <v>249001.47</v>
      </c>
      <c r="H15" s="62">
        <v>55158.9</v>
      </c>
      <c r="I15" s="80">
        <v>29732</v>
      </c>
    </row>
    <row r="16" spans="1:9" ht="16" thickBot="1" x14ac:dyDescent="0.4">
      <c r="A16" s="63"/>
      <c r="B16" s="61" t="s">
        <v>88</v>
      </c>
      <c r="C16" s="62">
        <f t="shared" ref="C16:I16" si="0">C15/14540</f>
        <v>548.14380330123799</v>
      </c>
      <c r="D16" s="62">
        <f t="shared" si="0"/>
        <v>240.70898899587345</v>
      </c>
      <c r="E16" s="62">
        <f t="shared" si="0"/>
        <v>239.95245529573592</v>
      </c>
      <c r="F16" s="62">
        <f t="shared" si="0"/>
        <v>307.43481430536451</v>
      </c>
      <c r="G16" s="62">
        <f t="shared" si="0"/>
        <v>17.125273039889958</v>
      </c>
      <c r="H16" s="62">
        <f t="shared" si="0"/>
        <v>3.7935969738651996</v>
      </c>
      <c r="I16" s="62">
        <f t="shared" si="0"/>
        <v>2.0448418156808805</v>
      </c>
    </row>
    <row r="17" spans="1:9" ht="16" thickBot="1" x14ac:dyDescent="0.4">
      <c r="A17" s="63"/>
      <c r="B17" s="64" t="s">
        <v>10</v>
      </c>
      <c r="C17" s="62">
        <f>C15</f>
        <v>7970010.9000000004</v>
      </c>
      <c r="D17" s="62">
        <f>D15</f>
        <v>3499908.7</v>
      </c>
      <c r="E17" s="62">
        <f t="shared" ref="E17:I17" si="1">E15</f>
        <v>3488908.7</v>
      </c>
      <c r="F17" s="62">
        <f t="shared" si="1"/>
        <v>4470102.2</v>
      </c>
      <c r="G17" s="62">
        <f t="shared" si="1"/>
        <v>249001.47</v>
      </c>
      <c r="H17" s="62">
        <f t="shared" si="1"/>
        <v>55158.9</v>
      </c>
      <c r="I17" s="62">
        <f t="shared" si="1"/>
        <v>29732</v>
      </c>
    </row>
    <row r="18" spans="1:9" ht="15.5" x14ac:dyDescent="0.35">
      <c r="A18" s="111" t="s">
        <v>87</v>
      </c>
      <c r="B18" s="111"/>
      <c r="C18" s="111"/>
      <c r="D18" s="111"/>
      <c r="E18" s="111"/>
      <c r="F18" s="111"/>
      <c r="G18" s="111"/>
      <c r="H18" s="111"/>
      <c r="I18" s="111"/>
    </row>
    <row r="19" spans="1:9" ht="14.25" customHeight="1" x14ac:dyDescent="0.25">
      <c r="A19" s="1"/>
    </row>
    <row r="20" spans="1:9" x14ac:dyDescent="0.35">
      <c r="A20" s="22" t="s">
        <v>32</v>
      </c>
      <c r="B20" s="22"/>
      <c r="C20" s="39"/>
    </row>
    <row r="21" spans="1:9" x14ac:dyDescent="0.35">
      <c r="A21" s="23" t="s">
        <v>84</v>
      </c>
      <c r="B21" s="24"/>
      <c r="H21" s="39"/>
    </row>
    <row r="22" spans="1:9" x14ac:dyDescent="0.35">
      <c r="A22" s="23" t="s">
        <v>80</v>
      </c>
      <c r="B22" s="24"/>
      <c r="H22" s="39"/>
    </row>
    <row r="23" spans="1:9" ht="14.25" customHeight="1" x14ac:dyDescent="0.35">
      <c r="A23" s="1"/>
      <c r="B23" s="11"/>
      <c r="G23" s="39"/>
    </row>
  </sheetData>
  <mergeCells count="9">
    <mergeCell ref="A18:I18"/>
    <mergeCell ref="I12:I14"/>
    <mergeCell ref="C13:C14"/>
    <mergeCell ref="D13:G13"/>
    <mergeCell ref="A3:G3"/>
    <mergeCell ref="A12:A14"/>
    <mergeCell ref="B12:B14"/>
    <mergeCell ref="C12:G12"/>
    <mergeCell ref="H12:H14"/>
  </mergeCells>
  <printOptions horizontalCentered="1"/>
  <pageMargins left="0" right="0" top="0.74803149606299213" bottom="0.35433070866141736" header="0.31496062992125984" footer="0.11811023622047245"/>
  <pageSetup paperSize="9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3" sqref="B3:D3"/>
    </sheetView>
  </sheetViews>
  <sheetFormatPr defaultColWidth="9.1796875" defaultRowHeight="14" x14ac:dyDescent="0.3"/>
  <cols>
    <col min="1" max="1" width="16" style="54" customWidth="1"/>
    <col min="2" max="2" width="22" style="54" customWidth="1"/>
    <col min="3" max="3" width="22.54296875" style="54" customWidth="1"/>
    <col min="4" max="4" width="24.7265625" style="54" customWidth="1"/>
    <col min="5" max="16384" width="9.1796875" style="54"/>
  </cols>
  <sheetData>
    <row r="1" spans="1:4" x14ac:dyDescent="0.3">
      <c r="A1" s="118" t="s">
        <v>76</v>
      </c>
      <c r="B1" s="118"/>
      <c r="C1" s="118"/>
      <c r="D1" s="118"/>
    </row>
    <row r="2" spans="1:4" s="53" customFormat="1" ht="15.75" x14ac:dyDescent="0.25"/>
    <row r="3" spans="1:4" ht="35.25" customHeight="1" x14ac:dyDescent="0.3">
      <c r="A3" s="116" t="s">
        <v>83</v>
      </c>
      <c r="B3" s="114" t="s">
        <v>72</v>
      </c>
      <c r="C3" s="115"/>
      <c r="D3" s="115"/>
    </row>
    <row r="4" spans="1:4" ht="36" customHeight="1" x14ac:dyDescent="0.3">
      <c r="A4" s="117"/>
      <c r="B4" s="55" t="s">
        <v>73</v>
      </c>
      <c r="C4" s="55" t="s">
        <v>74</v>
      </c>
      <c r="D4" s="55" t="s">
        <v>75</v>
      </c>
    </row>
    <row r="5" spans="1:4" ht="21.75" customHeight="1" x14ac:dyDescent="0.3">
      <c r="A5" s="56" t="s">
        <v>60</v>
      </c>
      <c r="B5" s="57">
        <v>99.58</v>
      </c>
      <c r="C5" s="57">
        <v>99.98</v>
      </c>
      <c r="D5" s="57">
        <v>100</v>
      </c>
    </row>
    <row r="6" spans="1:4" ht="21.75" customHeight="1" x14ac:dyDescent="0.3">
      <c r="A6" s="56" t="s">
        <v>61</v>
      </c>
      <c r="B6" s="57">
        <v>99.92</v>
      </c>
      <c r="C6" s="57">
        <v>99.51</v>
      </c>
      <c r="D6" s="57">
        <v>100</v>
      </c>
    </row>
    <row r="7" spans="1:4" ht="21.75" customHeight="1" x14ac:dyDescent="0.3">
      <c r="A7" s="56" t="s">
        <v>62</v>
      </c>
      <c r="B7" s="57">
        <v>99.9</v>
      </c>
      <c r="C7" s="57">
        <v>99.64</v>
      </c>
      <c r="D7" s="57">
        <v>100</v>
      </c>
    </row>
    <row r="8" spans="1:4" ht="21.75" customHeight="1" x14ac:dyDescent="0.3">
      <c r="A8" s="56" t="s">
        <v>63</v>
      </c>
      <c r="B8" s="57"/>
      <c r="C8" s="57"/>
      <c r="D8" s="57"/>
    </row>
    <row r="9" spans="1:4" ht="21.75" customHeight="1" x14ac:dyDescent="0.3">
      <c r="A9" s="56" t="s">
        <v>64</v>
      </c>
      <c r="B9" s="60"/>
      <c r="C9" s="57"/>
      <c r="D9" s="57"/>
    </row>
    <row r="10" spans="1:4" ht="21.75" customHeight="1" x14ac:dyDescent="0.3">
      <c r="A10" s="56" t="s">
        <v>65</v>
      </c>
      <c r="B10" s="57"/>
      <c r="C10" s="57"/>
      <c r="D10" s="57"/>
    </row>
    <row r="11" spans="1:4" ht="21.75" customHeight="1" x14ac:dyDescent="0.3">
      <c r="A11" s="56" t="s">
        <v>66</v>
      </c>
      <c r="B11" s="57"/>
      <c r="C11" s="57"/>
      <c r="D11" s="57"/>
    </row>
    <row r="12" spans="1:4" ht="21.75" customHeight="1" x14ac:dyDescent="0.3">
      <c r="A12" s="56" t="s">
        <v>67</v>
      </c>
      <c r="B12" s="57"/>
      <c r="C12" s="57"/>
      <c r="D12" s="57"/>
    </row>
    <row r="13" spans="1:4" ht="21.75" customHeight="1" x14ac:dyDescent="0.3">
      <c r="A13" s="56" t="s">
        <v>68</v>
      </c>
      <c r="B13" s="57"/>
      <c r="C13" s="57"/>
      <c r="D13" s="57"/>
    </row>
    <row r="14" spans="1:4" ht="21.75" customHeight="1" x14ac:dyDescent="0.3">
      <c r="A14" s="56" t="s">
        <v>69</v>
      </c>
      <c r="B14" s="57"/>
      <c r="C14" s="76"/>
      <c r="D14" s="57"/>
    </row>
    <row r="15" spans="1:4" ht="21.75" customHeight="1" x14ac:dyDescent="0.3">
      <c r="A15" s="56" t="s">
        <v>70</v>
      </c>
      <c r="B15" s="57"/>
      <c r="C15" s="57"/>
      <c r="D15" s="57"/>
    </row>
    <row r="16" spans="1:4" ht="21.75" customHeight="1" x14ac:dyDescent="0.3">
      <c r="A16" s="56" t="s">
        <v>71</v>
      </c>
      <c r="B16" s="57"/>
      <c r="C16" s="57"/>
      <c r="D16" s="57"/>
    </row>
    <row r="17" spans="1:4" ht="13.5" customHeight="1" x14ac:dyDescent="0.25">
      <c r="A17" s="58"/>
      <c r="B17" s="59"/>
      <c r="C17" s="59"/>
      <c r="D17" s="59"/>
    </row>
    <row r="18" spans="1:4" ht="50.25" customHeight="1" x14ac:dyDescent="0.3">
      <c r="A18" s="119" t="s">
        <v>77</v>
      </c>
      <c r="B18" s="119"/>
      <c r="C18" s="119"/>
      <c r="D18" s="119"/>
    </row>
    <row r="20" spans="1:4" s="19" customFormat="1" ht="14.5" x14ac:dyDescent="0.35">
      <c r="A20" s="75" t="s">
        <v>33</v>
      </c>
      <c r="B20"/>
      <c r="C20" s="75"/>
      <c r="D20"/>
    </row>
    <row r="21" spans="1:4" s="19" customFormat="1" ht="14.5" x14ac:dyDescent="0.35">
      <c r="A21" s="73" t="s">
        <v>78</v>
      </c>
      <c r="B21" s="73"/>
      <c r="C21" s="75"/>
      <c r="D21" s="73"/>
    </row>
    <row r="22" spans="1:4" ht="14.5" x14ac:dyDescent="0.35">
      <c r="A22" s="75" t="s">
        <v>79</v>
      </c>
      <c r="B22"/>
      <c r="C22" s="75"/>
      <c r="D22"/>
    </row>
  </sheetData>
  <mergeCells count="4">
    <mergeCell ref="B3:D3"/>
    <mergeCell ref="A3:A4"/>
    <mergeCell ref="A1:D1"/>
    <mergeCell ref="A18:D18"/>
  </mergeCells>
  <printOptions horizontalCentered="1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Прием документов</vt:lpstr>
      <vt:lpstr>Затраты</vt:lpstr>
      <vt:lpstr>Качество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днс</cp:lastModifiedBy>
  <cp:lastPrinted>2020-04-06T10:45:51Z</cp:lastPrinted>
  <dcterms:created xsi:type="dcterms:W3CDTF">2016-02-03T11:00:06Z</dcterms:created>
  <dcterms:modified xsi:type="dcterms:W3CDTF">2020-04-06T11:47:39Z</dcterms:modified>
</cp:coreProperties>
</file>